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OS\EDL 2023 2027\CAMBIOS WEB EDLL 23 27\Archivos Ayudas EDLL WEB\"/>
    </mc:Choice>
  </mc:AlternateContent>
  <xr:revisionPtr revIDLastSave="0" documentId="13_ncr:1_{F70919A0-2FD0-4EA9-B023-F56E088F1969}" xr6:coauthVersionLast="37" xr6:coauthVersionMax="37" xr10:uidLastSave="{00000000-0000-0000-0000-000000000000}"/>
  <bookViews>
    <workbookView xWindow="0" yWindow="0" windowWidth="28800" windowHeight="11505" xr2:uid="{B6ED72A7-921E-47E3-826F-1633D9EDB406}"/>
  </bookViews>
  <sheets>
    <sheet name="Hoja1" sheetId="1" r:id="rId1"/>
  </sheets>
  <definedNames>
    <definedName name="_Toc172652577" localSheetId="0">Hoja1!$A$2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F62" i="1"/>
  <c r="F58" i="1"/>
  <c r="F54" i="1"/>
  <c r="F45" i="1"/>
  <c r="F43" i="1"/>
  <c r="F20" i="1"/>
  <c r="F35" i="1"/>
  <c r="F31" i="1"/>
  <c r="F22" i="1"/>
  <c r="F15" i="1"/>
  <c r="F11" i="1"/>
  <c r="F70" i="1" l="1"/>
</calcChain>
</file>

<file path=xl/sharedStrings.xml><?xml version="1.0" encoding="utf-8"?>
<sst xmlns="http://schemas.openxmlformats.org/spreadsheetml/2006/main" count="208" uniqueCount="138">
  <si>
    <t>EPÍGRAFE 5. OBJETIVOS, PLAN DE ACCIÓN Y COMPLEMENTARIEDAD CON OTROS PLANES Y PROGRAMAS</t>
  </si>
  <si>
    <t>Selección</t>
  </si>
  <si>
    <t>Tipologías de operaciones subvencionables</t>
  </si>
  <si>
    <t>SI</t>
  </si>
  <si>
    <t>CRITERIOS DE SELECCIÓN APLICABLES A LA LÍNEA DE AYUDAS</t>
  </si>
  <si>
    <t>Código</t>
  </si>
  <si>
    <t>Puntuación asignada</t>
  </si>
  <si>
    <t>CO.1</t>
  </si>
  <si>
    <t>Resolución de las necesidades priorizadas detectadas en EDLL (*)</t>
  </si>
  <si>
    <t>CO.1.1</t>
  </si>
  <si>
    <t>La operación atiende a 1 necesidad priorizada detectada en EDLL</t>
  </si>
  <si>
    <t>CO.1.2</t>
  </si>
  <si>
    <t>La operación atiende a 2 necesidades priorizadas detectadas en EDLL</t>
  </si>
  <si>
    <t>CO.1.3</t>
  </si>
  <si>
    <t>La operación atiende a 3 ó más necesidades priorizadas detectadas en EDLL</t>
  </si>
  <si>
    <t>CC.1</t>
  </si>
  <si>
    <t>Mejora de eficiencia energética y reducción consumo</t>
  </si>
  <si>
    <t>CC.1.1</t>
  </si>
  <si>
    <t>Adquisición de maquinaria, aparatos o equipos eficientes energéticamente (como mínimo calificación C nueva etiqueta energética o informe técnico)</t>
  </si>
  <si>
    <t>CC.1.2</t>
  </si>
  <si>
    <t>Sustitución de maquinaria o equipos por otros más eficientes energéticamente.</t>
  </si>
  <si>
    <t>CC.1.3</t>
  </si>
  <si>
    <t>Construcción, reforma o/o adaptación bienes inmuebles cuyos proyectos incorporen medidas de eficiencia energética (obtención calificación energética C/D) y al menos el 10 % del presupuesto total esté destinado a tal fin, siempre que se sean adicionales o superiores a las medidas obligatorias impuestas por la normativa vigente.</t>
  </si>
  <si>
    <t>CC.1.4</t>
  </si>
  <si>
    <t>Realización de estudios, jornadas, charlas, eventos o difusión de información que pongan en valor la constitución de comunidades energéticas en ZRL</t>
  </si>
  <si>
    <t>CC.2</t>
  </si>
  <si>
    <t>Utilización, fomento o instalación de fuentes renovables de energía</t>
  </si>
  <si>
    <t>CC.2.1</t>
  </si>
  <si>
    <t>Adquisición y puesta en marcha de equipos con captadores solares, placas fotovoltaicas, termosifones, aerogeneradores, calderas de biomasa, acumuladores de calor, equipos de aerotermia, biocombustibles, hidrógeno azul o Gas natural licuado o similares</t>
  </si>
  <si>
    <t>IG.2</t>
  </si>
  <si>
    <t>Implicación de la entidad promotora con la igualdad de género</t>
  </si>
  <si>
    <t>IG 2.1</t>
  </si>
  <si>
    <t>La entidad cuenta con un distintivo oficial de Igualdad</t>
  </si>
  <si>
    <t>IG 2.2</t>
  </si>
  <si>
    <t>La entidad solicitante cuenta con un Plan de Igualdad cuando no está obligada por ley</t>
  </si>
  <si>
    <t>IG 2.4</t>
  </si>
  <si>
    <t>La entidad cuenta con medidas de igualdad de especial relevancia en el ámbito laboral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</si>
  <si>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</si>
  <si>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</si>
  <si>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</si>
  <si>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</si>
  <si>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</si>
  <si>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Leader(*)</t>
  </si>
  <si>
    <t>IN.1.3</t>
  </si>
  <si>
    <t>La operación integra alguno de los aspectos considerados innovadores en la Estrategia de Desarrollo Local Leader(*)</t>
  </si>
  <si>
    <t>PUNTUACIÓN TOTAL</t>
  </si>
  <si>
    <t>Tipología de la cooperación de la persona física o jurídica promotora</t>
  </si>
  <si>
    <t>PS.1.1</t>
  </si>
  <si>
    <t>Integración en estructuras o entidades cooperativas de primer o segundo grado de la ZRL</t>
  </si>
  <si>
    <t>PS.1.2</t>
  </si>
  <si>
    <t>PS.1.3</t>
  </si>
  <si>
    <t>Integración en asociaciones, estructuras o entidades entre cuyos objetivos esté la promoción del desarrollo rural, e impulsar el desarrollo endógeno en la ZRL.</t>
  </si>
  <si>
    <t>LÍNEA DE AYUDAS Nº 3. CONSERVACIÓN DEL MEDIO RURAL, MEJORA DE LA CALIDAD DE VIDA Y APOYO AL DESARROLLO SOCIAL Y SOSTENIBLE.</t>
  </si>
  <si>
    <t>3.1. Operaciones destinadas a la elaboración de estudios, planes y programas vinculados a la conservación del patrimonio rural, la mejora de la calidad de vida y el desarrollo social y sostenible.</t>
  </si>
  <si>
    <t>3.3. Operaciones destinadas al desarrollo de actividades de promoción, información y sensibilización vinculadas a la conservación del patrimonio rural, la mejora de la calidad de vida y el desarrollo social y sostenible.</t>
  </si>
  <si>
    <t>3.5. Operaciones destinadas a la conservación, protección, rehabilitación y recuperación del patrimonio rural incluyendo el medioambiental.</t>
  </si>
  <si>
    <t>3.6. Operaciones destinadas a la dotación y mejora de infraestructuras, equipamientos, herramientas y servicios para el desarrollo social, sostenible y la mejora de la calidad de vida.</t>
  </si>
  <si>
    <t>CC.8</t>
  </si>
  <si>
    <t>CC.8.1</t>
  </si>
  <si>
    <t>CC.8.2</t>
  </si>
  <si>
    <t>CC.8.3</t>
  </si>
  <si>
    <t>CC.8.4</t>
  </si>
  <si>
    <t>CC.8.5</t>
  </si>
  <si>
    <t>CC.8.6</t>
  </si>
  <si>
    <t>CC.8.7</t>
  </si>
  <si>
    <t>Intervenciones en emplazamientos significativos que supongan la regeneración del entorno ambiental degradado (miradores naturales, yacimientos arqueológicos, pozos, molinos, acequias, lavaderos o fielatos…)</t>
  </si>
  <si>
    <t>Campañas para la repoblación de parcelas y/o adopción de alcorques dirigidas a la población escolar, escuelas adultos, otros colectivos interesados</t>
  </si>
  <si>
    <t>Fomento de acciones colectivas de voluntariado para limpieza de entornos degradados (Campañas “basuraleza”)</t>
  </si>
  <si>
    <t>Programas de multiplicación de la superficie con sombra vegetal e instalación de pavimentos permeables y jardines de lluvia en cascos urbanos</t>
  </si>
  <si>
    <t>Limpieza, regeneración y naturalización de cauces fluviales en cascos urbanos y otras áreas de interés ambiental</t>
  </si>
  <si>
    <t>Medidas de estímulo para la instalación de huertos recreativos en medio rural y urbano</t>
  </si>
  <si>
    <t>Actuaciones de creación o mejora de senderos, vías verdes, miradores naturales, parques periurbanos o aulas de naturaleza.</t>
  </si>
  <si>
    <t>Programa de siembra y mantenimiento de setos silvestres en grandes predios de cultivo sin cobertura vegetal permanente</t>
  </si>
  <si>
    <t>CC.8.8</t>
  </si>
  <si>
    <t>IG.11</t>
  </si>
  <si>
    <t>Acciones que fomenten la participación y el asociacionismo entre mujeres</t>
  </si>
  <si>
    <t>IG.11.1</t>
  </si>
  <si>
    <t>IG.11.2</t>
  </si>
  <si>
    <t>IG.11.3</t>
  </si>
  <si>
    <t>IG.11.4</t>
  </si>
  <si>
    <t>IG.11.5</t>
  </si>
  <si>
    <t>IG. 11.6</t>
  </si>
  <si>
    <t>IG 11.7</t>
  </si>
  <si>
    <t>Creación de asociaciones o federaciones de asociaciones de mujeres rurales</t>
  </si>
  <si>
    <t>Mantenimiento y/o equipamiento de asociaciones de mujeres</t>
  </si>
  <si>
    <t>Realización de actividades por parte de asociaciones de mujeres</t>
  </si>
  <si>
    <t>Creación y/o integración en redes de asociaciones de mujeres</t>
  </si>
  <si>
    <t>Difusión de la importancia del asociacionismo, sobre todo entre mujeres jóvenes, mujeres con discapacidad, etc.</t>
  </si>
  <si>
    <t>Fomento de la participación de mujeres en sectores en los que estén subrepresentadas</t>
  </si>
  <si>
    <t>IG.13</t>
  </si>
  <si>
    <t>Acciones que respondan a necesidades detectadas en la EDL</t>
  </si>
  <si>
    <t>IG.13.1</t>
  </si>
  <si>
    <t>Cualquier otra necesidad detectada en el proceso participativo de la EDLL y que no haya sido reflejada anteriormente (*)</t>
  </si>
  <si>
    <t>JR.3</t>
  </si>
  <si>
    <t>JR.3.1</t>
  </si>
  <si>
    <t>JR 3.2</t>
  </si>
  <si>
    <t>JR.3.3</t>
  </si>
  <si>
    <t>JR.3.4</t>
  </si>
  <si>
    <t>JR 3.5</t>
  </si>
  <si>
    <t>JR.3.6</t>
  </si>
  <si>
    <t>JR.3.7</t>
  </si>
  <si>
    <t>JR.3.8</t>
  </si>
  <si>
    <t>Cursos orientados a jóvenes para aumentar sus competencias y empleabilidad</t>
  </si>
  <si>
    <t>Operación promovida por entidades con participación en ciclos formativos de FP Dual, o convenios de prácticas oficiales para población joven</t>
  </si>
  <si>
    <t>Operaciones o proyectos que impliquen retorno de población joven recién graduada (máximo 12 meses desde finalización formación de grado medio o superior tanto reglada como no reglada) al medio rural y su incorporación al mundo laboral (por cuenta ajena o propia) en el ámbito geográfico de la ZRL</t>
  </si>
  <si>
    <t>Sensibilización o formación versada en las posibilidades de contribución de la población juvenil al desarrollo local</t>
  </si>
  <si>
    <t>Fomento del ocio y tiempo libre para la juventud rural</t>
  </si>
  <si>
    <t>Fomento del asociacionismo, la participación social y dinamización de la población juvenil, así como mejora de su situación y calidad de vida</t>
  </si>
  <si>
    <t>Creación o fomento de empresas que, diversificando su actividad, generen productos o servicios dirigidos a la población juvenil</t>
  </si>
  <si>
    <t>Acciones positivas en favor de la juventud rural</t>
  </si>
  <si>
    <t>PT.1</t>
  </si>
  <si>
    <t>Contribución de la operación a la puesta en valor del patrimonio</t>
  </si>
  <si>
    <t>PT.1.1</t>
  </si>
  <si>
    <t>PT.1.2</t>
  </si>
  <si>
    <t>PT.1.3</t>
  </si>
  <si>
    <t>La operación supone la puesta en valor de una infraestructura, equipamiento y/o elemento de los patrimonios natural, monumental, arquitectónico o artístico para su posterior uso, mediante intervenciones físicas, o por actuaciones de formación, difusión o sensibilización de los mIsmos.</t>
  </si>
  <si>
    <t>PS.1</t>
  </si>
  <si>
    <t>SP.2</t>
  </si>
  <si>
    <t>SP.2.1</t>
  </si>
  <si>
    <t>SP.2.2</t>
  </si>
  <si>
    <t>SP.2.3</t>
  </si>
  <si>
    <t>Operaciones para la modernización de municipios, la dotación y mejora de servicios, infraestructuras y equipamientos básicos demandados por la población</t>
  </si>
  <si>
    <t>La operación promueve el cuidado y la calidad de vida de personas mayores de 65 años a través de actividades/servicios exclusivos para esa franja de edad</t>
  </si>
  <si>
    <t>Contribución de la operación a la mejora de la calidad de vida</t>
  </si>
  <si>
    <t>5.8. PLAN DE ACCIÓN. LÍNEA DE AYUDAS Nº 3</t>
  </si>
  <si>
    <t>Denominación de criterios y subcriterios de selección (operaciones de carácter NO PRODUCTIVO)</t>
  </si>
  <si>
    <t>Actuaciones en el entorno urbano, agrario o en el patrimonio medioambiental</t>
  </si>
  <si>
    <t>La operación responde a una o más necesidades especificas en materia de juventud identificadas en la EDLL (*)</t>
  </si>
  <si>
    <t>Organización de encuentros, jornadas, foros o webinar, en torno a temas de interés para las mujeres y que se encuentren recogidas en la EDLL (*)</t>
  </si>
  <si>
    <t>La operación tiene como finalidad la promoción, difusión y conservación de oficios, labores o especialidades gastronómicas tradicionales del territorio contempladas en la EDLL (*)</t>
  </si>
  <si>
    <t>Operaciones que contemplen cualquier otra acción sobre el patrimonio rural identificada en la EDLL como de posible interés (*)</t>
  </si>
  <si>
    <t>Integración en asociaciones, estructuras o entidades entre cuyos objetivos esté alguno de los OOTT de la EDLL</t>
  </si>
  <si>
    <t>Operaciones que contemplen el fomento de nuevos servicios identificados como prioritarios en la EDLL (*)</t>
  </si>
  <si>
    <t>Autobaremo solicitante</t>
  </si>
  <si>
    <t>Justificación criterios</t>
  </si>
  <si>
    <t>Carácter</t>
  </si>
  <si>
    <t>Excluyente</t>
  </si>
  <si>
    <t>Acumulable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</si>
</sst>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Source Sans Pro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BB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CCCFF"/>
        <bgColor indexed="64"/>
      </patternFill>
    </fill>
  </fills>
  <borders count="2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4" borderId="2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justify" vertical="center" wrapText="1"/>
    </xf>
    <xf numFmtId="0" fontId="2" fillId="6" borderId="4" xfId="0" applyFont="1" applyFill="1" applyBorder="1" applyAlignment="1">
      <alignment horizontal="justify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justify" vertical="center" wrapText="1"/>
    </xf>
    <xf numFmtId="0" fontId="6" fillId="6" borderId="3" xfId="0" applyFont="1" applyFill="1" applyBorder="1" applyAlignment="1">
      <alignment horizontal="justify" vertical="center" wrapText="1"/>
    </xf>
    <xf numFmtId="0" fontId="6" fillId="6" borderId="7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99CCFF"/>
      <color rgb="FF6699FF"/>
      <color rgb="FF9999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0335-0B99-4B9E-88EB-9F0EB6684344}">
  <sheetPr>
    <pageSetUpPr fitToPage="1"/>
  </sheetPr>
  <dimension ref="A1:G116"/>
  <sheetViews>
    <sheetView tabSelected="1" topLeftCell="A15" zoomScale="130" zoomScaleNormal="130" workbookViewId="0">
      <selection activeCell="D19" sqref="D19"/>
    </sheetView>
  </sheetViews>
  <sheetFormatPr baseColWidth="10" defaultRowHeight="15" x14ac:dyDescent="0.25"/>
  <cols>
    <col min="1" max="1" width="8" customWidth="1"/>
    <col min="2" max="2" width="8.7109375" customWidth="1"/>
    <col min="3" max="3" width="71" customWidth="1"/>
    <col min="4" max="4" width="12.140625" customWidth="1"/>
    <col min="7" max="7" width="39" customWidth="1"/>
  </cols>
  <sheetData>
    <row r="1" spans="1:7" ht="25.5" customHeight="1" x14ac:dyDescent="0.25">
      <c r="A1" s="28" t="s">
        <v>0</v>
      </c>
      <c r="B1" s="29"/>
      <c r="C1" s="29"/>
      <c r="D1" s="29"/>
      <c r="E1" s="29"/>
      <c r="F1" s="29"/>
      <c r="G1" s="29"/>
    </row>
    <row r="2" spans="1:7" ht="19.5" customHeight="1" thickBot="1" x14ac:dyDescent="0.3">
      <c r="A2" s="28" t="s">
        <v>124</v>
      </c>
      <c r="B2" s="29"/>
      <c r="C2" s="29"/>
      <c r="D2" s="29"/>
      <c r="E2" s="29"/>
      <c r="F2" s="29"/>
      <c r="G2" s="29"/>
    </row>
    <row r="3" spans="1:7" ht="30.75" customHeight="1" thickBot="1" x14ac:dyDescent="0.3">
      <c r="A3" s="25" t="s">
        <v>52</v>
      </c>
      <c r="B3" s="26"/>
      <c r="C3" s="26"/>
      <c r="D3" s="26"/>
      <c r="E3" s="26"/>
      <c r="F3" s="26"/>
      <c r="G3" s="27"/>
    </row>
    <row r="4" spans="1:7" ht="25.5" customHeight="1" thickBot="1" x14ac:dyDescent="0.3">
      <c r="A4" s="8" t="s">
        <v>1</v>
      </c>
      <c r="B4" s="25" t="s">
        <v>2</v>
      </c>
      <c r="C4" s="26"/>
      <c r="D4" s="26"/>
      <c r="E4" s="26"/>
      <c r="F4" s="26"/>
      <c r="G4" s="27"/>
    </row>
    <row r="5" spans="1:7" ht="39.75" customHeight="1" thickBot="1" x14ac:dyDescent="0.3">
      <c r="A5" s="6" t="s">
        <v>3</v>
      </c>
      <c r="B5" s="39" t="s">
        <v>53</v>
      </c>
      <c r="C5" s="40"/>
      <c r="D5" s="40"/>
      <c r="E5" s="40"/>
      <c r="F5" s="40"/>
      <c r="G5" s="41"/>
    </row>
    <row r="6" spans="1:7" ht="39.75" customHeight="1" thickBot="1" x14ac:dyDescent="0.3">
      <c r="A6" s="6" t="s">
        <v>3</v>
      </c>
      <c r="B6" s="36" t="s">
        <v>54</v>
      </c>
      <c r="C6" s="37"/>
      <c r="D6" s="37"/>
      <c r="E6" s="37"/>
      <c r="F6" s="37"/>
      <c r="G6" s="38"/>
    </row>
    <row r="7" spans="1:7" ht="39.75" customHeight="1" thickBot="1" x14ac:dyDescent="0.3">
      <c r="A7" s="6" t="s">
        <v>3</v>
      </c>
      <c r="B7" s="36" t="s">
        <v>55</v>
      </c>
      <c r="C7" s="37"/>
      <c r="D7" s="37"/>
      <c r="E7" s="37"/>
      <c r="F7" s="37"/>
      <c r="G7" s="38"/>
    </row>
    <row r="8" spans="1:7" ht="39.75" customHeight="1" thickBot="1" x14ac:dyDescent="0.3">
      <c r="A8" s="11" t="s">
        <v>3</v>
      </c>
      <c r="B8" s="36" t="s">
        <v>56</v>
      </c>
      <c r="C8" s="37"/>
      <c r="D8" s="37"/>
      <c r="E8" s="37"/>
      <c r="F8" s="37"/>
      <c r="G8" s="38"/>
    </row>
    <row r="9" spans="1:7" ht="25.5" customHeight="1" thickBot="1" x14ac:dyDescent="0.3">
      <c r="A9" s="25" t="s">
        <v>4</v>
      </c>
      <c r="B9" s="26"/>
      <c r="C9" s="26"/>
      <c r="D9" s="26"/>
      <c r="E9" s="26"/>
      <c r="F9" s="26"/>
      <c r="G9" s="27"/>
    </row>
    <row r="10" spans="1:7" ht="38.25" customHeight="1" thickBot="1" x14ac:dyDescent="0.3">
      <c r="A10" s="32" t="s">
        <v>5</v>
      </c>
      <c r="B10" s="33"/>
      <c r="C10" s="34" t="s">
        <v>125</v>
      </c>
      <c r="D10" s="35"/>
      <c r="E10" s="9" t="s">
        <v>6</v>
      </c>
      <c r="F10" s="9" t="s">
        <v>133</v>
      </c>
      <c r="G10" s="9" t="s">
        <v>134</v>
      </c>
    </row>
    <row r="11" spans="1:7" ht="33.75" customHeight="1" thickBot="1" x14ac:dyDescent="0.3">
      <c r="A11" s="30" t="s">
        <v>7</v>
      </c>
      <c r="B11" s="31"/>
      <c r="C11" s="1" t="s">
        <v>8</v>
      </c>
      <c r="D11" s="12" t="s">
        <v>135</v>
      </c>
      <c r="E11" s="2">
        <v>3</v>
      </c>
      <c r="F11" s="2">
        <f>IF(SUM(F12:F14)&gt;3,3,SUM(F12:F14))</f>
        <v>0</v>
      </c>
      <c r="G11" s="2" t="s">
        <v>134</v>
      </c>
    </row>
    <row r="12" spans="1:7" ht="25.5" customHeight="1" thickBot="1" x14ac:dyDescent="0.3">
      <c r="A12" s="13"/>
      <c r="B12" s="14" t="s">
        <v>9</v>
      </c>
      <c r="C12" s="4" t="s">
        <v>10</v>
      </c>
      <c r="D12" s="14" t="s">
        <v>136</v>
      </c>
      <c r="E12" s="5">
        <v>1</v>
      </c>
      <c r="F12" s="19"/>
      <c r="G12" s="21"/>
    </row>
    <row r="13" spans="1:7" ht="25.5" customHeight="1" thickBot="1" x14ac:dyDescent="0.3">
      <c r="A13" s="13"/>
      <c r="B13" s="14" t="s">
        <v>11</v>
      </c>
      <c r="C13" s="4" t="s">
        <v>12</v>
      </c>
      <c r="D13" s="14" t="s">
        <v>136</v>
      </c>
      <c r="E13" s="5">
        <v>2</v>
      </c>
      <c r="F13" s="19"/>
      <c r="G13" s="21"/>
    </row>
    <row r="14" spans="1:7" ht="25.5" customHeight="1" thickBot="1" x14ac:dyDescent="0.3">
      <c r="A14" s="13"/>
      <c r="B14" s="14" t="s">
        <v>13</v>
      </c>
      <c r="C14" s="4" t="s">
        <v>14</v>
      </c>
      <c r="D14" s="14" t="s">
        <v>136</v>
      </c>
      <c r="E14" s="5">
        <v>3</v>
      </c>
      <c r="F14" s="19"/>
      <c r="G14" s="21"/>
    </row>
    <row r="15" spans="1:7" ht="33.75" customHeight="1" thickBot="1" x14ac:dyDescent="0.3">
      <c r="A15" s="30" t="s">
        <v>15</v>
      </c>
      <c r="B15" s="31"/>
      <c r="C15" s="1" t="s">
        <v>16</v>
      </c>
      <c r="D15" s="12" t="s">
        <v>135</v>
      </c>
      <c r="E15" s="2">
        <v>3</v>
      </c>
      <c r="F15" s="2">
        <f>IF(SUM(F16:F19)&gt;3,3,SUM(F16:F19))</f>
        <v>0</v>
      </c>
      <c r="G15" s="2" t="s">
        <v>134</v>
      </c>
    </row>
    <row r="16" spans="1:7" ht="33.75" customHeight="1" thickBot="1" x14ac:dyDescent="0.3">
      <c r="A16" s="13"/>
      <c r="B16" s="14" t="s">
        <v>17</v>
      </c>
      <c r="C16" s="4" t="s">
        <v>18</v>
      </c>
      <c r="D16" s="14" t="s">
        <v>136</v>
      </c>
      <c r="E16" s="5">
        <v>3</v>
      </c>
      <c r="F16" s="19"/>
      <c r="G16" s="21"/>
    </row>
    <row r="17" spans="1:7" ht="33.75" customHeight="1" thickBot="1" x14ac:dyDescent="0.3">
      <c r="A17" s="13"/>
      <c r="B17" s="14" t="s">
        <v>19</v>
      </c>
      <c r="C17" s="4" t="s">
        <v>20</v>
      </c>
      <c r="D17" s="14" t="s">
        <v>136</v>
      </c>
      <c r="E17" s="5">
        <v>2</v>
      </c>
      <c r="F17" s="19"/>
      <c r="G17" s="21"/>
    </row>
    <row r="18" spans="1:7" ht="54" customHeight="1" thickBot="1" x14ac:dyDescent="0.3">
      <c r="A18" s="13"/>
      <c r="B18" s="14" t="s">
        <v>21</v>
      </c>
      <c r="C18" s="4" t="s">
        <v>22</v>
      </c>
      <c r="D18" s="14" t="s">
        <v>137</v>
      </c>
      <c r="E18" s="5">
        <v>1</v>
      </c>
      <c r="F18" s="19"/>
      <c r="G18" s="21"/>
    </row>
    <row r="19" spans="1:7" ht="33.75" customHeight="1" thickBot="1" x14ac:dyDescent="0.3">
      <c r="A19" s="13"/>
      <c r="B19" s="14" t="s">
        <v>23</v>
      </c>
      <c r="C19" s="4" t="s">
        <v>24</v>
      </c>
      <c r="D19" s="14" t="s">
        <v>136</v>
      </c>
      <c r="E19" s="5">
        <v>2</v>
      </c>
      <c r="F19" s="19"/>
      <c r="G19" s="21"/>
    </row>
    <row r="20" spans="1:7" ht="33.75" customHeight="1" thickBot="1" x14ac:dyDescent="0.3">
      <c r="A20" s="30" t="s">
        <v>25</v>
      </c>
      <c r="B20" s="31"/>
      <c r="C20" s="1" t="s">
        <v>26</v>
      </c>
      <c r="D20" s="12" t="s">
        <v>135</v>
      </c>
      <c r="E20" s="2">
        <v>2</v>
      </c>
      <c r="F20" s="2">
        <f>IF(SUM(F21)&gt;2,2,SUM(F21))</f>
        <v>0</v>
      </c>
      <c r="G20" s="2" t="s">
        <v>134</v>
      </c>
    </row>
    <row r="21" spans="1:7" ht="48" customHeight="1" thickBot="1" x14ac:dyDescent="0.3">
      <c r="A21" s="3"/>
      <c r="B21" s="4" t="s">
        <v>27</v>
      </c>
      <c r="C21" s="4" t="s">
        <v>28</v>
      </c>
      <c r="D21" s="14" t="s">
        <v>137</v>
      </c>
      <c r="E21" s="5">
        <v>2</v>
      </c>
      <c r="F21" s="19"/>
      <c r="G21" s="20"/>
    </row>
    <row r="22" spans="1:7" ht="33.75" customHeight="1" thickBot="1" x14ac:dyDescent="0.3">
      <c r="A22" s="30" t="s">
        <v>57</v>
      </c>
      <c r="B22" s="31"/>
      <c r="C22" s="1" t="s">
        <v>126</v>
      </c>
      <c r="D22" s="12" t="s">
        <v>135</v>
      </c>
      <c r="E22" s="2">
        <v>1</v>
      </c>
      <c r="F22" s="2">
        <f>IF(SUM(F23:F30)&gt;1,1,SUM(F23:F30))</f>
        <v>0</v>
      </c>
      <c r="G22" s="2"/>
    </row>
    <row r="23" spans="1:7" ht="39" customHeight="1" thickBot="1" x14ac:dyDescent="0.3">
      <c r="A23" s="13"/>
      <c r="B23" s="14" t="s">
        <v>58</v>
      </c>
      <c r="C23" s="4" t="s">
        <v>65</v>
      </c>
      <c r="D23" s="14" t="s">
        <v>137</v>
      </c>
      <c r="E23" s="5">
        <v>1</v>
      </c>
      <c r="F23" s="19"/>
      <c r="G23" s="21"/>
    </row>
    <row r="24" spans="1:7" ht="33.75" customHeight="1" thickBot="1" x14ac:dyDescent="0.3">
      <c r="A24" s="13"/>
      <c r="B24" s="14" t="s">
        <v>59</v>
      </c>
      <c r="C24" s="4" t="s">
        <v>66</v>
      </c>
      <c r="D24" s="14" t="s">
        <v>137</v>
      </c>
      <c r="E24" s="7">
        <v>0</v>
      </c>
      <c r="F24" s="22"/>
      <c r="G24" s="23"/>
    </row>
    <row r="25" spans="1:7" ht="33.75" customHeight="1" thickBot="1" x14ac:dyDescent="0.3">
      <c r="A25" s="13"/>
      <c r="B25" s="14" t="s">
        <v>60</v>
      </c>
      <c r="C25" s="4" t="s">
        <v>67</v>
      </c>
      <c r="D25" s="14" t="s">
        <v>137</v>
      </c>
      <c r="E25" s="7">
        <v>1</v>
      </c>
      <c r="F25" s="22"/>
      <c r="G25" s="23"/>
    </row>
    <row r="26" spans="1:7" ht="33.75" customHeight="1" thickBot="1" x14ac:dyDescent="0.3">
      <c r="A26" s="13"/>
      <c r="B26" s="14" t="s">
        <v>61</v>
      </c>
      <c r="C26" s="4" t="s">
        <v>68</v>
      </c>
      <c r="D26" s="14" t="s">
        <v>137</v>
      </c>
      <c r="E26" s="7">
        <v>1</v>
      </c>
      <c r="F26" s="22"/>
      <c r="G26" s="23"/>
    </row>
    <row r="27" spans="1:7" ht="33.75" customHeight="1" thickBot="1" x14ac:dyDescent="0.3">
      <c r="A27" s="13"/>
      <c r="B27" s="14" t="s">
        <v>62</v>
      </c>
      <c r="C27" s="4" t="s">
        <v>69</v>
      </c>
      <c r="D27" s="14" t="s">
        <v>137</v>
      </c>
      <c r="E27" s="7">
        <v>0</v>
      </c>
      <c r="F27" s="22"/>
      <c r="G27" s="23"/>
    </row>
    <row r="28" spans="1:7" ht="33.75" customHeight="1" thickBot="1" x14ac:dyDescent="0.3">
      <c r="A28" s="13"/>
      <c r="B28" s="14" t="s">
        <v>63</v>
      </c>
      <c r="C28" s="4" t="s">
        <v>70</v>
      </c>
      <c r="D28" s="14" t="s">
        <v>137</v>
      </c>
      <c r="E28" s="7">
        <v>0</v>
      </c>
      <c r="F28" s="22"/>
      <c r="G28" s="23"/>
    </row>
    <row r="29" spans="1:7" ht="33.75" customHeight="1" thickBot="1" x14ac:dyDescent="0.3">
      <c r="A29" s="13"/>
      <c r="B29" s="14" t="s">
        <v>64</v>
      </c>
      <c r="C29" s="4" t="s">
        <v>71</v>
      </c>
      <c r="D29" s="14" t="s">
        <v>137</v>
      </c>
      <c r="E29" s="7">
        <v>1</v>
      </c>
      <c r="F29" s="22"/>
      <c r="G29" s="23"/>
    </row>
    <row r="30" spans="1:7" ht="33.75" customHeight="1" thickBot="1" x14ac:dyDescent="0.3">
      <c r="A30" s="13"/>
      <c r="B30" s="14" t="s">
        <v>73</v>
      </c>
      <c r="C30" s="4" t="s">
        <v>72</v>
      </c>
      <c r="D30" s="14" t="s">
        <v>137</v>
      </c>
      <c r="E30" s="7">
        <v>0</v>
      </c>
      <c r="F30" s="22"/>
      <c r="G30" s="23"/>
    </row>
    <row r="31" spans="1:7" ht="33.75" customHeight="1" thickBot="1" x14ac:dyDescent="0.3">
      <c r="A31" s="30" t="s">
        <v>29</v>
      </c>
      <c r="B31" s="31"/>
      <c r="C31" s="1" t="s">
        <v>30</v>
      </c>
      <c r="D31" s="12" t="s">
        <v>135</v>
      </c>
      <c r="E31" s="2">
        <v>1</v>
      </c>
      <c r="F31" s="2">
        <f>IF(SUM(F32:F34)&gt;1,1,SUM(F32:F34))</f>
        <v>0</v>
      </c>
      <c r="G31" s="2" t="s">
        <v>134</v>
      </c>
    </row>
    <row r="32" spans="1:7" ht="33.75" customHeight="1" thickBot="1" x14ac:dyDescent="0.3">
      <c r="A32" s="13"/>
      <c r="B32" s="14" t="s">
        <v>31</v>
      </c>
      <c r="C32" s="4" t="s">
        <v>32</v>
      </c>
      <c r="D32" s="14" t="s">
        <v>136</v>
      </c>
      <c r="E32" s="5">
        <v>1</v>
      </c>
      <c r="F32" s="19"/>
      <c r="G32" s="21"/>
    </row>
    <row r="33" spans="1:7" ht="33.75" customHeight="1" thickBot="1" x14ac:dyDescent="0.3">
      <c r="A33" s="13"/>
      <c r="B33" s="14" t="s">
        <v>33</v>
      </c>
      <c r="C33" s="4" t="s">
        <v>34</v>
      </c>
      <c r="D33" s="14" t="s">
        <v>136</v>
      </c>
      <c r="E33" s="5">
        <v>1</v>
      </c>
      <c r="F33" s="19"/>
      <c r="G33" s="21"/>
    </row>
    <row r="34" spans="1:7" ht="33.75" customHeight="1" thickBot="1" x14ac:dyDescent="0.3">
      <c r="A34" s="13"/>
      <c r="B34" s="14" t="s">
        <v>35</v>
      </c>
      <c r="C34" s="4" t="s">
        <v>36</v>
      </c>
      <c r="D34" s="14" t="s">
        <v>136</v>
      </c>
      <c r="E34" s="5">
        <v>1</v>
      </c>
      <c r="F34" s="19"/>
      <c r="G34" s="21"/>
    </row>
    <row r="35" spans="1:7" ht="33.75" customHeight="1" thickBot="1" x14ac:dyDescent="0.3">
      <c r="A35" s="30" t="s">
        <v>74</v>
      </c>
      <c r="B35" s="31"/>
      <c r="C35" s="1" t="s">
        <v>75</v>
      </c>
      <c r="D35" s="12" t="s">
        <v>135</v>
      </c>
      <c r="E35" s="2">
        <v>2</v>
      </c>
      <c r="F35" s="2">
        <f>IF(SUM(F36:F42)&gt;2,2,SUM(F36:F42))</f>
        <v>0</v>
      </c>
      <c r="G35" s="2" t="s">
        <v>134</v>
      </c>
    </row>
    <row r="36" spans="1:7" ht="33.75" customHeight="1" thickBot="1" x14ac:dyDescent="0.3">
      <c r="A36" s="13"/>
      <c r="B36" s="14" t="s">
        <v>76</v>
      </c>
      <c r="C36" s="4" t="s">
        <v>83</v>
      </c>
      <c r="D36" s="14" t="s">
        <v>136</v>
      </c>
      <c r="E36" s="5">
        <v>1</v>
      </c>
      <c r="F36" s="19"/>
      <c r="G36" s="20"/>
    </row>
    <row r="37" spans="1:7" ht="33.75" customHeight="1" thickBot="1" x14ac:dyDescent="0.3">
      <c r="A37" s="13"/>
      <c r="B37" s="14" t="s">
        <v>77</v>
      </c>
      <c r="C37" s="4" t="s">
        <v>84</v>
      </c>
      <c r="D37" s="14" t="s">
        <v>136</v>
      </c>
      <c r="E37" s="5">
        <v>1</v>
      </c>
      <c r="F37" s="19"/>
      <c r="G37" s="20"/>
    </row>
    <row r="38" spans="1:7" ht="33.75" customHeight="1" thickBot="1" x14ac:dyDescent="0.3">
      <c r="A38" s="13"/>
      <c r="B38" s="14" t="s">
        <v>78</v>
      </c>
      <c r="C38" s="4" t="s">
        <v>85</v>
      </c>
      <c r="D38" s="14" t="s">
        <v>136</v>
      </c>
      <c r="E38" s="5">
        <v>1</v>
      </c>
      <c r="F38" s="19"/>
      <c r="G38" s="20"/>
    </row>
    <row r="39" spans="1:7" ht="33.75" customHeight="1" thickBot="1" x14ac:dyDescent="0.3">
      <c r="A39" s="13"/>
      <c r="B39" s="14" t="s">
        <v>79</v>
      </c>
      <c r="C39" s="4" t="s">
        <v>86</v>
      </c>
      <c r="D39" s="14" t="s">
        <v>136</v>
      </c>
      <c r="E39" s="5">
        <v>1</v>
      </c>
      <c r="F39" s="19"/>
      <c r="G39" s="20"/>
    </row>
    <row r="40" spans="1:7" ht="33.75" customHeight="1" thickBot="1" x14ac:dyDescent="0.3">
      <c r="A40" s="13"/>
      <c r="B40" s="14" t="s">
        <v>80</v>
      </c>
      <c r="C40" s="4" t="s">
        <v>87</v>
      </c>
      <c r="D40" s="14" t="s">
        <v>137</v>
      </c>
      <c r="E40" s="5">
        <v>1</v>
      </c>
      <c r="F40" s="19"/>
      <c r="G40" s="20"/>
    </row>
    <row r="41" spans="1:7" ht="33.75" customHeight="1" thickBot="1" x14ac:dyDescent="0.3">
      <c r="A41" s="13"/>
      <c r="B41" s="14" t="s">
        <v>81</v>
      </c>
      <c r="C41" s="4" t="s">
        <v>88</v>
      </c>
      <c r="D41" s="14" t="s">
        <v>137</v>
      </c>
      <c r="E41" s="5">
        <v>0</v>
      </c>
      <c r="F41" s="19"/>
      <c r="G41" s="20"/>
    </row>
    <row r="42" spans="1:7" ht="33.75" customHeight="1" thickBot="1" x14ac:dyDescent="0.3">
      <c r="A42" s="13"/>
      <c r="B42" s="14" t="s">
        <v>82</v>
      </c>
      <c r="C42" s="4" t="s">
        <v>128</v>
      </c>
      <c r="D42" s="14" t="s">
        <v>137</v>
      </c>
      <c r="E42" s="5">
        <v>1</v>
      </c>
      <c r="F42" s="19"/>
      <c r="G42" s="20"/>
    </row>
    <row r="43" spans="1:7" ht="33.75" customHeight="1" thickBot="1" x14ac:dyDescent="0.3">
      <c r="A43" s="30" t="s">
        <v>89</v>
      </c>
      <c r="B43" s="31"/>
      <c r="C43" s="1" t="s">
        <v>90</v>
      </c>
      <c r="D43" s="12" t="s">
        <v>135</v>
      </c>
      <c r="E43" s="2">
        <v>1</v>
      </c>
      <c r="F43" s="2">
        <f>IF(SUM(F44)&gt;1,1,SUM(F44))</f>
        <v>0</v>
      </c>
      <c r="G43" s="2" t="s">
        <v>134</v>
      </c>
    </row>
    <row r="44" spans="1:7" ht="33.75" customHeight="1" thickBot="1" x14ac:dyDescent="0.3">
      <c r="A44" s="13"/>
      <c r="B44" s="14" t="s">
        <v>91</v>
      </c>
      <c r="C44" s="4" t="s">
        <v>92</v>
      </c>
      <c r="D44" s="14" t="s">
        <v>136</v>
      </c>
      <c r="E44" s="5">
        <v>1</v>
      </c>
      <c r="F44" s="24"/>
      <c r="G44" s="21"/>
    </row>
    <row r="45" spans="1:7" ht="33.75" customHeight="1" thickBot="1" x14ac:dyDescent="0.3">
      <c r="A45" s="30" t="s">
        <v>93</v>
      </c>
      <c r="B45" s="31"/>
      <c r="C45" s="1" t="s">
        <v>109</v>
      </c>
      <c r="D45" s="12" t="s">
        <v>135</v>
      </c>
      <c r="E45" s="2">
        <v>2</v>
      </c>
      <c r="F45" s="2">
        <f>IF(SUM(F46:F53)&gt;2,2,SUM(F46:F53))</f>
        <v>0</v>
      </c>
      <c r="G45" s="2" t="s">
        <v>134</v>
      </c>
    </row>
    <row r="46" spans="1:7" ht="33.75" customHeight="1" thickBot="1" x14ac:dyDescent="0.3">
      <c r="A46" s="13"/>
      <c r="B46" s="14" t="s">
        <v>94</v>
      </c>
      <c r="C46" s="4" t="s">
        <v>102</v>
      </c>
      <c r="D46" s="14" t="s">
        <v>136</v>
      </c>
      <c r="E46" s="5">
        <v>1</v>
      </c>
      <c r="F46" s="19"/>
      <c r="G46" s="21"/>
    </row>
    <row r="47" spans="1:7" ht="33.75" customHeight="1" thickBot="1" x14ac:dyDescent="0.3">
      <c r="A47" s="13"/>
      <c r="B47" s="14" t="s">
        <v>95</v>
      </c>
      <c r="C47" s="4" t="s">
        <v>103</v>
      </c>
      <c r="D47" s="14" t="s">
        <v>136</v>
      </c>
      <c r="E47" s="5">
        <v>1</v>
      </c>
      <c r="F47" s="19"/>
      <c r="G47" s="21"/>
    </row>
    <row r="48" spans="1:7" ht="51.75" thickBot="1" x14ac:dyDescent="0.3">
      <c r="A48" s="13"/>
      <c r="B48" s="14" t="s">
        <v>96</v>
      </c>
      <c r="C48" s="4" t="s">
        <v>104</v>
      </c>
      <c r="D48" s="14" t="s">
        <v>137</v>
      </c>
      <c r="E48" s="5">
        <v>1</v>
      </c>
      <c r="F48" s="19"/>
      <c r="G48" s="21"/>
    </row>
    <row r="49" spans="1:7" ht="33.75" customHeight="1" thickBot="1" x14ac:dyDescent="0.3">
      <c r="A49" s="13"/>
      <c r="B49" s="14" t="s">
        <v>97</v>
      </c>
      <c r="C49" s="4" t="s">
        <v>105</v>
      </c>
      <c r="D49" s="14" t="s">
        <v>137</v>
      </c>
      <c r="E49" s="5">
        <v>1</v>
      </c>
      <c r="F49" s="19"/>
      <c r="G49" s="21"/>
    </row>
    <row r="50" spans="1:7" ht="33.75" customHeight="1" thickBot="1" x14ac:dyDescent="0.3">
      <c r="A50" s="13"/>
      <c r="B50" s="14" t="s">
        <v>98</v>
      </c>
      <c r="C50" s="4" t="s">
        <v>106</v>
      </c>
      <c r="D50" s="14" t="s">
        <v>136</v>
      </c>
      <c r="E50" s="5">
        <v>1</v>
      </c>
      <c r="F50" s="19"/>
      <c r="G50" s="21"/>
    </row>
    <row r="51" spans="1:7" ht="33.75" customHeight="1" thickBot="1" x14ac:dyDescent="0.3">
      <c r="A51" s="13"/>
      <c r="B51" s="14" t="s">
        <v>99</v>
      </c>
      <c r="C51" s="4" t="s">
        <v>107</v>
      </c>
      <c r="D51" s="14" t="s">
        <v>136</v>
      </c>
      <c r="E51" s="5">
        <v>1</v>
      </c>
      <c r="F51" s="19"/>
      <c r="G51" s="21"/>
    </row>
    <row r="52" spans="1:7" ht="33.75" customHeight="1" thickBot="1" x14ac:dyDescent="0.3">
      <c r="A52" s="13"/>
      <c r="B52" s="14" t="s">
        <v>100</v>
      </c>
      <c r="C52" s="4" t="s">
        <v>108</v>
      </c>
      <c r="D52" s="14" t="s">
        <v>136</v>
      </c>
      <c r="E52" s="5">
        <v>1</v>
      </c>
      <c r="F52" s="19"/>
      <c r="G52" s="21"/>
    </row>
    <row r="53" spans="1:7" ht="33.75" customHeight="1" thickBot="1" x14ac:dyDescent="0.3">
      <c r="A53" s="13"/>
      <c r="B53" s="14" t="s">
        <v>101</v>
      </c>
      <c r="C53" s="4" t="s">
        <v>127</v>
      </c>
      <c r="D53" s="14" t="s">
        <v>137</v>
      </c>
      <c r="E53" s="5">
        <v>1</v>
      </c>
      <c r="F53" s="19"/>
      <c r="G53" s="21"/>
    </row>
    <row r="54" spans="1:7" ht="33.75" customHeight="1" thickBot="1" x14ac:dyDescent="0.3">
      <c r="A54" s="30" t="s">
        <v>37</v>
      </c>
      <c r="B54" s="31"/>
      <c r="C54" s="1" t="s">
        <v>38</v>
      </c>
      <c r="D54" s="12" t="s">
        <v>135</v>
      </c>
      <c r="E54" s="2">
        <v>5</v>
      </c>
      <c r="F54" s="2">
        <f>IF(SUM(F55:F57)&gt;5,5,SUM(F55:F57))</f>
        <v>0</v>
      </c>
      <c r="G54" s="2" t="s">
        <v>134</v>
      </c>
    </row>
    <row r="55" spans="1:7" ht="33.75" customHeight="1" thickBot="1" x14ac:dyDescent="0.3">
      <c r="A55" s="13"/>
      <c r="B55" s="14" t="s">
        <v>39</v>
      </c>
      <c r="C55" s="4" t="s">
        <v>40</v>
      </c>
      <c r="D55" s="14" t="s">
        <v>137</v>
      </c>
      <c r="E55" s="5">
        <v>1</v>
      </c>
      <c r="F55" s="19"/>
      <c r="G55" s="21"/>
    </row>
    <row r="56" spans="1:7" ht="33.75" customHeight="1" thickBot="1" x14ac:dyDescent="0.3">
      <c r="A56" s="13"/>
      <c r="B56" s="14" t="s">
        <v>41</v>
      </c>
      <c r="C56" s="4" t="s">
        <v>42</v>
      </c>
      <c r="D56" s="14" t="s">
        <v>137</v>
      </c>
      <c r="E56" s="5">
        <v>5</v>
      </c>
      <c r="F56" s="19"/>
      <c r="G56" s="21"/>
    </row>
    <row r="57" spans="1:7" ht="33.75" customHeight="1" thickBot="1" x14ac:dyDescent="0.3">
      <c r="A57" s="13"/>
      <c r="B57" s="14" t="s">
        <v>43</v>
      </c>
      <c r="C57" s="4" t="s">
        <v>44</v>
      </c>
      <c r="D57" s="14" t="s">
        <v>137</v>
      </c>
      <c r="E57" s="5">
        <v>5</v>
      </c>
      <c r="F57" s="19"/>
      <c r="G57" s="21"/>
    </row>
    <row r="58" spans="1:7" ht="33.75" customHeight="1" thickBot="1" x14ac:dyDescent="0.3">
      <c r="A58" s="30" t="s">
        <v>110</v>
      </c>
      <c r="B58" s="31"/>
      <c r="C58" s="1" t="s">
        <v>111</v>
      </c>
      <c r="D58" s="12" t="s">
        <v>135</v>
      </c>
      <c r="E58" s="2">
        <v>25</v>
      </c>
      <c r="F58" s="2">
        <f>IF(SUM(F59:F61)&gt;25,25,SUM(F59:F61))</f>
        <v>0</v>
      </c>
      <c r="G58" s="2" t="s">
        <v>134</v>
      </c>
    </row>
    <row r="59" spans="1:7" ht="51.75" thickBot="1" x14ac:dyDescent="0.3">
      <c r="A59" s="13"/>
      <c r="B59" s="14" t="s">
        <v>112</v>
      </c>
      <c r="C59" s="4" t="s">
        <v>115</v>
      </c>
      <c r="D59" s="14" t="s">
        <v>137</v>
      </c>
      <c r="E59" s="5">
        <v>25</v>
      </c>
      <c r="F59" s="19"/>
      <c r="G59" s="20"/>
    </row>
    <row r="60" spans="1:7" ht="39" thickBot="1" x14ac:dyDescent="0.3">
      <c r="A60" s="13"/>
      <c r="B60" s="14" t="s">
        <v>113</v>
      </c>
      <c r="C60" s="4" t="s">
        <v>129</v>
      </c>
      <c r="D60" s="14" t="s">
        <v>137</v>
      </c>
      <c r="E60" s="5">
        <v>0</v>
      </c>
      <c r="F60" s="19"/>
      <c r="G60" s="20"/>
    </row>
    <row r="61" spans="1:7" ht="33.75" customHeight="1" thickBot="1" x14ac:dyDescent="0.3">
      <c r="A61" s="13"/>
      <c r="B61" s="14" t="s">
        <v>114</v>
      </c>
      <c r="C61" s="4" t="s">
        <v>130</v>
      </c>
      <c r="D61" s="14" t="s">
        <v>137</v>
      </c>
      <c r="E61" s="5">
        <v>25</v>
      </c>
      <c r="F61" s="19"/>
      <c r="G61" s="20"/>
    </row>
    <row r="62" spans="1:7" ht="33" customHeight="1" thickBot="1" x14ac:dyDescent="0.3">
      <c r="A62" s="30" t="s">
        <v>116</v>
      </c>
      <c r="B62" s="31"/>
      <c r="C62" s="1" t="s">
        <v>46</v>
      </c>
      <c r="D62" s="12" t="s">
        <v>135</v>
      </c>
      <c r="E62" s="2">
        <v>30</v>
      </c>
      <c r="F62" s="2">
        <f>IF(SUM(F63:F65)&gt;30,30,SUM(F63:F65))</f>
        <v>0</v>
      </c>
      <c r="G62" s="2" t="s">
        <v>134</v>
      </c>
    </row>
    <row r="63" spans="1:7" ht="26.25" thickBot="1" x14ac:dyDescent="0.3">
      <c r="A63" s="13"/>
      <c r="B63" s="14" t="s">
        <v>47</v>
      </c>
      <c r="C63" s="4" t="s">
        <v>48</v>
      </c>
      <c r="D63" s="14" t="s">
        <v>137</v>
      </c>
      <c r="E63" s="5">
        <v>0</v>
      </c>
      <c r="F63" s="19"/>
      <c r="G63" s="21"/>
    </row>
    <row r="64" spans="1:7" ht="33.75" customHeight="1" thickBot="1" x14ac:dyDescent="0.3">
      <c r="A64" s="13"/>
      <c r="B64" s="14" t="s">
        <v>49</v>
      </c>
      <c r="C64" s="4" t="s">
        <v>131</v>
      </c>
      <c r="D64" s="14" t="s">
        <v>137</v>
      </c>
      <c r="E64" s="5">
        <v>30</v>
      </c>
      <c r="F64" s="19"/>
      <c r="G64" s="21"/>
    </row>
    <row r="65" spans="1:7" ht="33.75" customHeight="1" thickBot="1" x14ac:dyDescent="0.3">
      <c r="A65" s="13"/>
      <c r="B65" s="14" t="s">
        <v>50</v>
      </c>
      <c r="C65" s="4" t="s">
        <v>51</v>
      </c>
      <c r="D65" s="14" t="s">
        <v>137</v>
      </c>
      <c r="E65" s="5">
        <v>30</v>
      </c>
      <c r="F65" s="19"/>
      <c r="G65" s="21"/>
    </row>
    <row r="66" spans="1:7" ht="33.75" customHeight="1" thickBot="1" x14ac:dyDescent="0.3">
      <c r="A66" s="30" t="s">
        <v>117</v>
      </c>
      <c r="B66" s="45"/>
      <c r="C66" s="1" t="s">
        <v>123</v>
      </c>
      <c r="D66" s="12" t="s">
        <v>135</v>
      </c>
      <c r="E66" s="2">
        <v>25</v>
      </c>
      <c r="F66" s="2">
        <f>IF(SUM(F67:F69)&gt;25,25,SUM(F67:F69))</f>
        <v>0</v>
      </c>
      <c r="G66" s="2" t="s">
        <v>134</v>
      </c>
    </row>
    <row r="67" spans="1:7" ht="33.75" customHeight="1" thickBot="1" x14ac:dyDescent="0.3">
      <c r="A67" s="13"/>
      <c r="B67" s="15" t="s">
        <v>118</v>
      </c>
      <c r="C67" s="4" t="s">
        <v>121</v>
      </c>
      <c r="D67" s="14" t="s">
        <v>136</v>
      </c>
      <c r="E67" s="5">
        <v>25</v>
      </c>
      <c r="F67" s="19"/>
      <c r="G67" s="21"/>
    </row>
    <row r="68" spans="1:7" ht="33.75" customHeight="1" thickBot="1" x14ac:dyDescent="0.3">
      <c r="A68" s="13"/>
      <c r="B68" s="16" t="s">
        <v>119</v>
      </c>
      <c r="C68" s="4" t="s">
        <v>132</v>
      </c>
      <c r="D68" s="14" t="s">
        <v>136</v>
      </c>
      <c r="E68" s="5">
        <v>25</v>
      </c>
      <c r="F68" s="19"/>
      <c r="G68" s="21"/>
    </row>
    <row r="69" spans="1:7" ht="33.75" customHeight="1" thickBot="1" x14ac:dyDescent="0.3">
      <c r="A69" s="13"/>
      <c r="B69" s="17" t="s">
        <v>120</v>
      </c>
      <c r="C69" s="4" t="s">
        <v>122</v>
      </c>
      <c r="D69" s="14" t="s">
        <v>137</v>
      </c>
      <c r="E69" s="5">
        <v>25</v>
      </c>
      <c r="F69" s="19"/>
      <c r="G69" s="21"/>
    </row>
    <row r="70" spans="1:7" ht="27.75" customHeight="1" thickBot="1" x14ac:dyDescent="0.3">
      <c r="A70" s="42" t="s">
        <v>45</v>
      </c>
      <c r="B70" s="43"/>
      <c r="C70" s="44"/>
      <c r="D70" s="18"/>
      <c r="E70" s="10">
        <v>100</v>
      </c>
      <c r="F70" s="10">
        <f>SUM(F11,F15,F20,F22,F31,F35,F43,F45,F54,F58,F62,F66)</f>
        <v>0</v>
      </c>
      <c r="G70" s="10"/>
    </row>
    <row r="71" spans="1:7" ht="14.25" customHeight="1" x14ac:dyDescent="0.25"/>
    <row r="72" spans="1:7" ht="14.25" customHeight="1" x14ac:dyDescent="0.25"/>
    <row r="73" spans="1:7" ht="14.25" customHeight="1" x14ac:dyDescent="0.25"/>
    <row r="74" spans="1:7" ht="14.25" customHeight="1" x14ac:dyDescent="0.25"/>
    <row r="75" spans="1:7" ht="14.25" customHeight="1" x14ac:dyDescent="0.25"/>
    <row r="76" spans="1:7" ht="14.25" customHeight="1" x14ac:dyDescent="0.25"/>
    <row r="77" spans="1:7" ht="14.25" customHeight="1" x14ac:dyDescent="0.25"/>
    <row r="78" spans="1:7" ht="14.25" customHeight="1" x14ac:dyDescent="0.25"/>
    <row r="79" spans="1:7" ht="14.25" customHeight="1" x14ac:dyDescent="0.25"/>
    <row r="80" spans="1:7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</sheetData>
  <mergeCells count="24">
    <mergeCell ref="A54:B54"/>
    <mergeCell ref="A62:B62"/>
    <mergeCell ref="A70:C70"/>
    <mergeCell ref="A58:B58"/>
    <mergeCell ref="A66:B66"/>
    <mergeCell ref="C10:D10"/>
    <mergeCell ref="B8:G8"/>
    <mergeCell ref="B7:G7"/>
    <mergeCell ref="B6:G6"/>
    <mergeCell ref="B5:G5"/>
    <mergeCell ref="A45:B45"/>
    <mergeCell ref="A10:B10"/>
    <mergeCell ref="A11:B11"/>
    <mergeCell ref="A15:B15"/>
    <mergeCell ref="A20:B20"/>
    <mergeCell ref="A22:B22"/>
    <mergeCell ref="A35:B35"/>
    <mergeCell ref="A31:B31"/>
    <mergeCell ref="A43:B43"/>
    <mergeCell ref="A9:G9"/>
    <mergeCell ref="B4:G4"/>
    <mergeCell ref="A3:G3"/>
    <mergeCell ref="A2:G2"/>
    <mergeCell ref="A1:G1"/>
  </mergeCells>
  <pageMargins left="0.7" right="0.7" top="0.75" bottom="0.75" header="0.3" footer="0.3"/>
  <pageSetup paperSize="9" scale="54" fitToHeight="0" orientation="portrait" r:id="rId1"/>
  <headerFooter>
    <oddHeader>&amp;L&amp;G&amp;RAUTOBAREMO CRITERIOS DE SELECCIÓN
MODELO GDR CAMPÌÑA SUR CORDOBESA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Hoja1!_Toc172652577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Illanes</dc:creator>
  <cp:lastModifiedBy>Jose Illanes</cp:lastModifiedBy>
  <cp:lastPrinted>2026-04-06T12:10:41Z</cp:lastPrinted>
  <dcterms:created xsi:type="dcterms:W3CDTF">2025-12-17T13:17:44Z</dcterms:created>
  <dcterms:modified xsi:type="dcterms:W3CDTF">2026-05-19T10:15:20Z</dcterms:modified>
</cp:coreProperties>
</file>