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AMBIOS WEB EDLL 23 27\Archivos Ayudas EDLL WEB\"/>
    </mc:Choice>
  </mc:AlternateContent>
  <xr:revisionPtr revIDLastSave="0" documentId="13_ncr:1_{6BD218CB-47A8-4762-ABAA-D598C03F250B}" xr6:coauthVersionLast="37" xr6:coauthVersionMax="37" xr10:uidLastSave="{00000000-0000-0000-0000-000000000000}"/>
  <bookViews>
    <workbookView xWindow="0" yWindow="0" windowWidth="28800" windowHeight="11505" xr2:uid="{B6ED72A7-921E-47E3-826F-1633D9EDB406}"/>
  </bookViews>
  <sheets>
    <sheet name="Hoja1" sheetId="1" r:id="rId1"/>
  </sheets>
  <definedNames>
    <definedName name="_Toc172652577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1" i="1" l="1"/>
  <c r="F78" i="1"/>
  <c r="F70" i="1"/>
  <c r="F66" i="1"/>
  <c r="F57" i="1"/>
  <c r="F51" i="1"/>
  <c r="F47" i="1"/>
  <c r="F42" i="1"/>
  <c r="F40" i="1"/>
  <c r="F35" i="1"/>
  <c r="F18" i="1"/>
  <c r="F14" i="1"/>
  <c r="F85" i="1"/>
  <c r="F89" i="1"/>
</calcChain>
</file>

<file path=xl/sharedStrings.xml><?xml version="1.0" encoding="utf-8"?>
<sst xmlns="http://schemas.openxmlformats.org/spreadsheetml/2006/main" count="268" uniqueCount="176">
  <si>
    <t>EPÍGRAFE 5. OBJETIVOS, PLAN DE ACCIÓN Y COMPLEMENTARIEDAD CON OTROS PLANES Y PROGRAMAS</t>
  </si>
  <si>
    <t>5.7. PLAN DE ACCIÓN. LÍNEA DE AYUDAS Nº 2</t>
  </si>
  <si>
    <t>LÍNEA DE AYUDAS Nº 2. DIVERSIFICACIÓN DE LA ECONOMÍA RURAL</t>
  </si>
  <si>
    <t>Selección</t>
  </si>
  <si>
    <t>Tipologías de operaciones subvencionables</t>
  </si>
  <si>
    <t>SI</t>
  </si>
  <si>
    <t>2.2. Operaciones destinadas al desarrollo de actividades de formación para la diversificación de la economía rural.</t>
  </si>
  <si>
    <t>2.3. Operaciones destinadas al desarrollo de actividades de información y promoción vinculadas a la diversificación de la economía rural.</t>
  </si>
  <si>
    <t>2.6. Operaciones destinadas a la puesta en marcha, modernización y mejora de la competitividad de empresas.</t>
  </si>
  <si>
    <t>2.7. Operaciones destinadas a la puesta en marcha y desarrollo de nuevas actividades económicas a través de la ejecución de un plan empresarial.</t>
  </si>
  <si>
    <t>CRITERIOS DE SELECCIÓN APLICABLES A LA LÍNEA DE AYUDAS</t>
  </si>
  <si>
    <t>Código</t>
  </si>
  <si>
    <t>Puntuación asignada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</si>
  <si>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</si>
  <si>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</si>
  <si>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</si>
  <si>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</si>
  <si>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</si>
  <si>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</si>
  <si>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</si>
  <si>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</si>
  <si>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</si>
  <si>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</si>
  <si>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</si>
  <si>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</si>
  <si>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</si>
  <si>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</si>
  <si>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FE.3</t>
  </si>
  <si>
    <t>Encuadramiento de la operación en alguna división de la Nomenclatura Estadística de Actividades Económicas (NACE v.2), siempre que sean subvencionables por LEADER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</si>
  <si>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</si>
  <si>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</si>
  <si>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</si>
  <si>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</si>
  <si>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</si>
  <si>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</si>
  <si>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</si>
  <si>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</si>
  <si>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</si>
  <si>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</si>
  <si>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</si>
  <si>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</si>
  <si>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</si>
  <si>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</si>
  <si>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</si>
  <si>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</si>
  <si>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</si>
  <si>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</si>
  <si>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</si>
  <si>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</si>
  <si>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</si>
  <si>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</si>
  <si>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</si>
  <si>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</si>
  <si>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</si>
  <si>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</si>
  <si>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</si>
  <si>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</si>
  <si>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</si>
  <si>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</si>
  <si>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</si>
  <si>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</si>
  <si>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</si>
  <si>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</si>
  <si>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</si>
  <si>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</si>
  <si>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</si>
  <si>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</si>
  <si>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</si>
  <si>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</si>
  <si>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</si>
  <si>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</si>
  <si>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</si>
  <si>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</si>
  <si>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</si>
  <si>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</si>
  <si>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CC.3</t>
  </si>
  <si>
    <t>Reutilización, reciclado o reducción de residuos</t>
  </si>
  <si>
    <t>CC.3.1</t>
  </si>
  <si>
    <t>Implantación de sistemas o procesos que supongan reutilización, reciclado o reducción de residuos</t>
  </si>
  <si>
    <t>CC.3.2</t>
  </si>
  <si>
    <t>Sustitución de materiales o procesos contaminantes por otros más sostenibles</t>
  </si>
  <si>
    <t>CC.3.3</t>
  </si>
  <si>
    <t>Promoción de procesos de biocompostaje</t>
  </si>
  <si>
    <t>CC.3.4</t>
  </si>
  <si>
    <t>Aplicación de procesos de economía circular, incluyendo la promoción de la venta de productos a granel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</si>
  <si>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</si>
  <si>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</si>
  <si>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</si>
  <si>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</si>
  <si>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</si>
  <si>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</si>
  <si>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</si>
  <si>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</si>
  <si>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FO.1</t>
  </si>
  <si>
    <t>Operaciones de formación, y sensibilización para la población</t>
  </si>
  <si>
    <t>FO 1.1</t>
  </si>
  <si>
    <t>Operaciones que contemplen acciones formativas en materia de diversificación y potenciación de la economía rural. Graduable por intervalos de 1 a 20, de 21 a 50 y más de 50 horas</t>
  </si>
  <si>
    <t>FO 1.2</t>
  </si>
  <si>
    <t>Operaciones que contemplen acciones formativas en materia de alfabetización digital y reducción de la brecha homónima. Graduable por intervalos de 1 a 20, de 21 a 50 y más de 50 horas</t>
  </si>
  <si>
    <t>FO 1.3</t>
  </si>
  <si>
    <t>Operaciones que contemplen acciones formativas en materia de investigación y divulgación sobre materias patrimoniales o etnológicas del territorio Graduable por intervalos de 1 a 20, de 21 a 50 y más de 50 horas</t>
  </si>
  <si>
    <t>FO 1.4</t>
  </si>
  <si>
    <t>Operaciones que contemplen acciones formativas en materia de agricultura ecológica. Graduable por intervalos de 1 a 20, de 21 a 50 y más de 50 horas</t>
  </si>
  <si>
    <t>FO 1.5</t>
  </si>
  <si>
    <t>Operaciones que contemplen acciones formativas en cualquier otra materia identificada como prioritaria en la EDL. Graduable por intervalos de 1 a 20, de 21 a 50 y más de 50 horas.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</si>
  <si>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</si>
  <si>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</si>
  <si>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</si>
  <si>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</si>
  <si>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</si>
  <si>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</si>
  <si>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</si>
  <si>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</si>
  <si>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</si>
  <si>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</si>
  <si>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</si>
  <si>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</si>
  <si>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</si>
  <si>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</si>
  <si>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</si>
  <si>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</si>
  <si>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</si>
  <si>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</si>
  <si>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</si>
  <si>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</si>
  <si>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</si>
  <si>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</si>
  <si>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</si>
  <si>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</si>
  <si>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</si>
  <si>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</si>
  <si>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JR.1</t>
  </si>
  <si>
    <t>Contribución a la promoción de condiciones para la igualdad de oportunidades de la juventud rural (menores de 35 años)</t>
  </si>
  <si>
    <t>JR.1.1</t>
  </si>
  <si>
    <t>La operación está promovida por: población joven emprendedora</t>
  </si>
  <si>
    <t>JR 1.2</t>
  </si>
  <si>
    <t>La operación está promovida por: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</si>
  <si>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</si>
  <si>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</si>
  <si>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</si>
  <si>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</si>
  <si>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</si>
  <si>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</si>
  <si>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</si>
  <si>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</si>
  <si>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</si>
  <si>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</si>
  <si>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JR.2</t>
  </si>
  <si>
    <t>Objetivo final de la operación</t>
  </si>
  <si>
    <t>JR.2.1</t>
  </si>
  <si>
    <t>Formación y sensibilización de la juventud para la educación en valores</t>
  </si>
  <si>
    <t>JR.2.2</t>
  </si>
  <si>
    <t>Otras medidas o acciones positivas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</si>
  <si>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</si>
  <si>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</si>
  <si>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</si>
  <si>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</si>
  <si>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</si>
  <si>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</si>
  <si>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</si>
  <si>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</si>
  <si>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</si>
  <si>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</si>
  <si>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</si>
  <si>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</si>
  <si>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</si>
  <si>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</si>
  <si>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</si>
  <si>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</t>
  </si>
  <si>
    <t>PUNTUACIÓN TOTAL</t>
  </si>
  <si>
    <t>Autobaremo solicitante</t>
  </si>
  <si>
    <t>Carácter</t>
  </si>
  <si>
    <t>Excluyente</t>
  </si>
  <si>
    <t>Acumulable</t>
  </si>
  <si>
    <t>Justificación criterios</t>
  </si>
  <si>
    <t>Denominación de criterios y subcriterios de selección (operaciones de carácter PRODUCTIVO)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</si>
</sst>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justify" vertical="center" wrapText="1"/>
      <protection locked="0"/>
    </xf>
    <xf numFmtId="0" fontId="5" fillId="4" borderId="8" xfId="0" applyFont="1" applyFill="1" applyBorder="1" applyAlignment="1" applyProtection="1">
      <alignment horizontal="justify" vertical="center" wrapText="1"/>
      <protection locked="0"/>
    </xf>
    <xf numFmtId="0" fontId="5" fillId="4" borderId="7" xfId="0" applyFont="1" applyFill="1" applyBorder="1" applyAlignment="1" applyProtection="1">
      <alignment horizontal="justify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6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0335-0B99-4B9E-88EB-9F0EB6684344}">
  <sheetPr>
    <pageSetUpPr fitToPage="1"/>
  </sheetPr>
  <dimension ref="A1:G89"/>
  <sheetViews>
    <sheetView tabSelected="1" topLeftCell="A34" zoomScale="130" zoomScaleNormal="130" workbookViewId="0">
      <selection activeCell="D38" sqref="D38"/>
    </sheetView>
  </sheetViews>
  <sheetFormatPr baseColWidth="10" defaultRowHeight="15" x14ac:dyDescent="0.25"/>
  <cols>
    <col min="1" max="1" width="8.85546875" customWidth="1"/>
    <col min="2" max="2" width="7.7109375" customWidth="1"/>
    <col min="3" max="3" width="71" customWidth="1"/>
    <col min="4" max="4" width="10.5703125" customWidth="1"/>
    <col min="5" max="5" width="10.140625" customWidth="1"/>
    <col min="7" max="7" width="47.42578125" customWidth="1"/>
  </cols>
  <sheetData>
    <row r="1" spans="1:7" ht="24" customHeight="1" thickBot="1" x14ac:dyDescent="0.3">
      <c r="A1" s="25" t="s">
        <v>0</v>
      </c>
      <c r="B1" s="26"/>
      <c r="C1" s="26"/>
      <c r="D1" s="26"/>
      <c r="E1" s="26"/>
      <c r="F1" s="26"/>
      <c r="G1" s="27"/>
    </row>
    <row r="2" spans="1:7" ht="21" customHeight="1" thickBot="1" x14ac:dyDescent="0.3">
      <c r="A2" s="25" t="s">
        <v>1</v>
      </c>
      <c r="B2" s="26"/>
      <c r="C2" s="26"/>
      <c r="D2" s="26"/>
      <c r="E2" s="26"/>
      <c r="F2" s="26"/>
      <c r="G2" s="27"/>
    </row>
    <row r="3" spans="1:7" ht="25.5" customHeight="1" thickBot="1" x14ac:dyDescent="0.3">
      <c r="A3" s="28" t="s">
        <v>2</v>
      </c>
      <c r="B3" s="29"/>
      <c r="C3" s="29"/>
      <c r="D3" s="29"/>
      <c r="E3" s="29"/>
      <c r="F3" s="29"/>
      <c r="G3" s="30"/>
    </row>
    <row r="4" spans="1:7" ht="25.5" customHeight="1" thickBot="1" x14ac:dyDescent="0.3">
      <c r="A4" s="7" t="s">
        <v>3</v>
      </c>
      <c r="B4" s="28" t="s">
        <v>4</v>
      </c>
      <c r="C4" s="29"/>
      <c r="D4" s="29"/>
      <c r="E4" s="29"/>
      <c r="F4" s="29"/>
      <c r="G4" s="30"/>
    </row>
    <row r="5" spans="1:7" ht="26.25" customHeight="1" thickBot="1" x14ac:dyDescent="0.3">
      <c r="A5" s="8" t="s">
        <v>5</v>
      </c>
      <c r="B5" s="31" t="s">
        <v>6</v>
      </c>
      <c r="C5" s="32"/>
      <c r="D5" s="32"/>
      <c r="E5" s="32"/>
      <c r="F5" s="32"/>
      <c r="G5" s="33"/>
    </row>
    <row r="6" spans="1:7" ht="26.25" customHeight="1" thickBot="1" x14ac:dyDescent="0.3">
      <c r="A6" s="8" t="s">
        <v>5</v>
      </c>
      <c r="B6" s="31" t="s">
        <v>7</v>
      </c>
      <c r="C6" s="32"/>
      <c r="D6" s="32"/>
      <c r="E6" s="32"/>
      <c r="F6" s="32"/>
      <c r="G6" s="33"/>
    </row>
    <row r="7" spans="1:7" ht="26.25" customHeight="1" thickBot="1" x14ac:dyDescent="0.3">
      <c r="A7" s="8" t="s">
        <v>5</v>
      </c>
      <c r="B7" s="31" t="s">
        <v>8</v>
      </c>
      <c r="C7" s="32"/>
      <c r="D7" s="32"/>
      <c r="E7" s="32"/>
      <c r="F7" s="32"/>
      <c r="G7" s="33"/>
    </row>
    <row r="8" spans="1:7" ht="26.25" customHeight="1" thickBot="1" x14ac:dyDescent="0.3">
      <c r="A8" s="14" t="s">
        <v>5</v>
      </c>
      <c r="B8" s="36" t="s">
        <v>9</v>
      </c>
      <c r="C8" s="37"/>
      <c r="D8" s="37"/>
      <c r="E8" s="37"/>
      <c r="F8" s="37"/>
      <c r="G8" s="38"/>
    </row>
    <row r="9" spans="1:7" ht="25.5" customHeight="1" thickBot="1" x14ac:dyDescent="0.3">
      <c r="A9" s="28" t="s">
        <v>10</v>
      </c>
      <c r="B9" s="29"/>
      <c r="C9" s="29"/>
      <c r="D9" s="29"/>
      <c r="E9" s="29"/>
      <c r="F9" s="29"/>
      <c r="G9" s="30"/>
    </row>
    <row r="10" spans="1:7" ht="34.5" customHeight="1" thickBot="1" x14ac:dyDescent="0.3">
      <c r="A10" s="44" t="s">
        <v>11</v>
      </c>
      <c r="B10" s="45"/>
      <c r="C10" s="42" t="s">
        <v>175</v>
      </c>
      <c r="D10" s="43"/>
      <c r="E10" s="7" t="s">
        <v>12</v>
      </c>
      <c r="F10" s="15" t="s">
        <v>170</v>
      </c>
      <c r="G10" s="15" t="s">
        <v>174</v>
      </c>
    </row>
    <row r="11" spans="1:7" ht="33.75" customHeight="1" thickBot="1" x14ac:dyDescent="0.3">
      <c r="A11" s="34" t="s">
        <v>13</v>
      </c>
      <c r="B11" s="35"/>
      <c r="C11" s="2" t="s">
        <v>14</v>
      </c>
      <c r="D11" s="9" t="s">
        <v>171</v>
      </c>
      <c r="E11" s="3">
        <v>6</v>
      </c>
      <c r="F11" s="3">
        <f>IF(SUM(F12:F13)&gt;6,6,SUM(F12:F13))</f>
        <v>0</v>
      </c>
      <c r="G11" s="13" t="s">
        <v>174</v>
      </c>
    </row>
    <row r="12" spans="1:7" ht="40.5" customHeight="1" thickBot="1" x14ac:dyDescent="0.3">
      <c r="A12" s="4"/>
      <c r="B12" s="5" t="s">
        <v>15</v>
      </c>
      <c r="C12" s="5" t="s">
        <v>16</v>
      </c>
      <c r="D12" s="10" t="s">
        <v>172</v>
      </c>
      <c r="E12" s="6">
        <v>6</v>
      </c>
      <c r="F12" s="18"/>
      <c r="G12" s="20"/>
    </row>
    <row r="13" spans="1:7" ht="40.5" customHeight="1" thickBot="1" x14ac:dyDescent="0.3">
      <c r="A13" s="4"/>
      <c r="B13" s="5" t="s">
        <v>17</v>
      </c>
      <c r="C13" s="5" t="s">
        <v>18</v>
      </c>
      <c r="D13" s="10" t="s">
        <v>172</v>
      </c>
      <c r="E13" s="6">
        <v>6</v>
      </c>
      <c r="F13" s="18"/>
      <c r="G13" s="19"/>
    </row>
    <row r="14" spans="1:7" ht="33.75" customHeight="1" thickBot="1" x14ac:dyDescent="0.3">
      <c r="A14" s="34" t="s">
        <v>19</v>
      </c>
      <c r="B14" s="35"/>
      <c r="C14" s="2" t="s">
        <v>20</v>
      </c>
      <c r="D14" s="9" t="s">
        <v>171</v>
      </c>
      <c r="E14" s="3">
        <v>6</v>
      </c>
      <c r="F14" s="3">
        <f>IF(SUM(F15:F17)&gt;6,6,SUM(F15:F17))</f>
        <v>0</v>
      </c>
      <c r="G14" s="13" t="s">
        <v>174</v>
      </c>
    </row>
    <row r="15" spans="1:7" ht="26.25" customHeight="1" thickBot="1" x14ac:dyDescent="0.3">
      <c r="A15" s="4"/>
      <c r="B15" s="5" t="s">
        <v>21</v>
      </c>
      <c r="C15" s="5" t="s">
        <v>22</v>
      </c>
      <c r="D15" s="10" t="s">
        <v>172</v>
      </c>
      <c r="E15" s="6">
        <v>4</v>
      </c>
      <c r="F15" s="18"/>
      <c r="G15" s="20"/>
    </row>
    <row r="16" spans="1:7" ht="26.25" customHeight="1" thickBot="1" x14ac:dyDescent="0.3">
      <c r="A16" s="4"/>
      <c r="B16" s="5" t="s">
        <v>23</v>
      </c>
      <c r="C16" s="5" t="s">
        <v>24</v>
      </c>
      <c r="D16" s="10" t="s">
        <v>172</v>
      </c>
      <c r="E16" s="6">
        <v>5</v>
      </c>
      <c r="F16" s="18"/>
      <c r="G16" s="21"/>
    </row>
    <row r="17" spans="1:7" ht="26.25" customHeight="1" thickBot="1" x14ac:dyDescent="0.3">
      <c r="A17" s="4"/>
      <c r="B17" s="5" t="s">
        <v>25</v>
      </c>
      <c r="C17" s="5" t="s">
        <v>26</v>
      </c>
      <c r="D17" s="10" t="s">
        <v>172</v>
      </c>
      <c r="E17" s="6">
        <v>6</v>
      </c>
      <c r="F17" s="18"/>
      <c r="G17" s="19"/>
    </row>
    <row r="18" spans="1:7" ht="33.75" customHeight="1" thickBot="1" x14ac:dyDescent="0.3">
      <c r="A18" s="34" t="s">
        <v>27</v>
      </c>
      <c r="B18" s="35"/>
      <c r="C18" s="2" t="s">
        <v>28</v>
      </c>
      <c r="D18" s="9" t="s">
        <v>171</v>
      </c>
      <c r="E18" s="3">
        <v>30</v>
      </c>
      <c r="F18" s="3">
        <f>IF(SUM(F20:F34)&gt;30,30,SUM(F20:F34))</f>
        <v>0</v>
      </c>
      <c r="G18" s="13" t="s">
        <v>174</v>
      </c>
    </row>
    <row r="19" spans="1:7" ht="26.25" customHeight="1" thickBot="1" x14ac:dyDescent="0.3">
      <c r="A19" s="4"/>
      <c r="B19" s="5" t="s">
        <v>29</v>
      </c>
      <c r="C19" s="5" t="s">
        <v>30</v>
      </c>
      <c r="D19" s="10" t="s">
        <v>172</v>
      </c>
      <c r="E19" s="6">
        <v>0</v>
      </c>
      <c r="F19" s="6"/>
      <c r="G19" s="12"/>
    </row>
    <row r="20" spans="1:7" ht="26.25" customHeight="1" thickBot="1" x14ac:dyDescent="0.3">
      <c r="A20" s="4"/>
      <c r="B20" s="5" t="s">
        <v>31</v>
      </c>
      <c r="C20" s="5" t="s">
        <v>32</v>
      </c>
      <c r="D20" s="10" t="s">
        <v>172</v>
      </c>
      <c r="E20" s="6">
        <v>30</v>
      </c>
      <c r="F20" s="18"/>
      <c r="G20" s="19"/>
    </row>
    <row r="21" spans="1:7" ht="26.25" customHeight="1" thickBot="1" x14ac:dyDescent="0.3">
      <c r="A21" s="4"/>
      <c r="B21" s="5" t="s">
        <v>33</v>
      </c>
      <c r="C21" s="5" t="s">
        <v>34</v>
      </c>
      <c r="D21" s="10" t="s">
        <v>172</v>
      </c>
      <c r="E21" s="6">
        <v>30</v>
      </c>
      <c r="F21" s="18"/>
      <c r="G21" s="19"/>
    </row>
    <row r="22" spans="1:7" ht="26.25" customHeight="1" thickBot="1" x14ac:dyDescent="0.3">
      <c r="A22" s="4"/>
      <c r="B22" s="5" t="s">
        <v>35</v>
      </c>
      <c r="C22" s="5" t="s">
        <v>36</v>
      </c>
      <c r="D22" s="10" t="s">
        <v>172</v>
      </c>
      <c r="E22" s="6">
        <v>20</v>
      </c>
      <c r="F22" s="18"/>
      <c r="G22" s="20"/>
    </row>
    <row r="23" spans="1:7" ht="26.25" customHeight="1" thickBot="1" x14ac:dyDescent="0.3">
      <c r="A23" s="4"/>
      <c r="B23" s="5" t="s">
        <v>37</v>
      </c>
      <c r="C23" s="5" t="s">
        <v>38</v>
      </c>
      <c r="D23" s="10" t="s">
        <v>172</v>
      </c>
      <c r="E23" s="6">
        <v>30</v>
      </c>
      <c r="F23" s="18"/>
      <c r="G23" s="19"/>
    </row>
    <row r="24" spans="1:7" ht="26.25" customHeight="1" thickBot="1" x14ac:dyDescent="0.3">
      <c r="A24" s="4"/>
      <c r="B24" s="5" t="s">
        <v>39</v>
      </c>
      <c r="C24" s="5" t="s">
        <v>40</v>
      </c>
      <c r="D24" s="10" t="s">
        <v>172</v>
      </c>
      <c r="E24" s="6">
        <v>20</v>
      </c>
      <c r="F24" s="18"/>
      <c r="G24" s="19"/>
    </row>
    <row r="25" spans="1:7" ht="26.25" customHeight="1" thickBot="1" x14ac:dyDescent="0.3">
      <c r="A25" s="4"/>
      <c r="B25" s="5" t="s">
        <v>41</v>
      </c>
      <c r="C25" s="5" t="s">
        <v>42</v>
      </c>
      <c r="D25" s="10" t="s">
        <v>172</v>
      </c>
      <c r="E25" s="6">
        <v>30</v>
      </c>
      <c r="F25" s="18"/>
      <c r="G25" s="20"/>
    </row>
    <row r="26" spans="1:7" ht="26.25" customHeight="1" thickBot="1" x14ac:dyDescent="0.3">
      <c r="A26" s="4"/>
      <c r="B26" s="5" t="s">
        <v>43</v>
      </c>
      <c r="C26" s="5" t="s">
        <v>44</v>
      </c>
      <c r="D26" s="10" t="s">
        <v>172</v>
      </c>
      <c r="E26" s="6">
        <v>30</v>
      </c>
      <c r="F26" s="18"/>
      <c r="G26" s="19"/>
    </row>
    <row r="27" spans="1:7" ht="25.5" customHeight="1" thickBot="1" x14ac:dyDescent="0.3">
      <c r="A27" s="4"/>
      <c r="B27" s="5" t="s">
        <v>45</v>
      </c>
      <c r="C27" s="5" t="s">
        <v>46</v>
      </c>
      <c r="D27" s="10" t="s">
        <v>172</v>
      </c>
      <c r="E27" s="6">
        <v>20</v>
      </c>
      <c r="F27" s="18"/>
      <c r="G27" s="19"/>
    </row>
    <row r="28" spans="1:7" ht="25.5" customHeight="1" thickBot="1" x14ac:dyDescent="0.3">
      <c r="A28" s="4"/>
      <c r="B28" s="5" t="s">
        <v>47</v>
      </c>
      <c r="C28" s="5" t="s">
        <v>48</v>
      </c>
      <c r="D28" s="10" t="s">
        <v>172</v>
      </c>
      <c r="E28" s="6">
        <v>30</v>
      </c>
      <c r="F28" s="18"/>
      <c r="G28" s="19"/>
    </row>
    <row r="29" spans="1:7" ht="25.5" customHeight="1" thickBot="1" x14ac:dyDescent="0.3">
      <c r="A29" s="4"/>
      <c r="B29" s="5" t="s">
        <v>49</v>
      </c>
      <c r="C29" s="5" t="s">
        <v>50</v>
      </c>
      <c r="D29" s="10" t="s">
        <v>172</v>
      </c>
      <c r="E29" s="6">
        <v>20</v>
      </c>
      <c r="F29" s="18"/>
      <c r="G29" s="19"/>
    </row>
    <row r="30" spans="1:7" ht="25.5" customHeight="1" thickBot="1" x14ac:dyDescent="0.3">
      <c r="A30" s="4"/>
      <c r="B30" s="5" t="s">
        <v>51</v>
      </c>
      <c r="C30" s="5" t="s">
        <v>52</v>
      </c>
      <c r="D30" s="10" t="s">
        <v>172</v>
      </c>
      <c r="E30" s="6">
        <v>30</v>
      </c>
      <c r="F30" s="18"/>
      <c r="G30" s="20"/>
    </row>
    <row r="31" spans="1:7" ht="25.5" customHeight="1" thickBot="1" x14ac:dyDescent="0.3">
      <c r="A31" s="4"/>
      <c r="B31" s="5" t="s">
        <v>53</v>
      </c>
      <c r="C31" s="5" t="s">
        <v>54</v>
      </c>
      <c r="D31" s="10" t="s">
        <v>172</v>
      </c>
      <c r="E31" s="6">
        <v>30</v>
      </c>
      <c r="F31" s="18"/>
      <c r="G31" s="19"/>
    </row>
    <row r="32" spans="1:7" ht="25.5" customHeight="1" thickBot="1" x14ac:dyDescent="0.3">
      <c r="A32" s="4"/>
      <c r="B32" s="5" t="s">
        <v>55</v>
      </c>
      <c r="C32" s="5" t="s">
        <v>56</v>
      </c>
      <c r="D32" s="10" t="s">
        <v>172</v>
      </c>
      <c r="E32" s="6">
        <v>30</v>
      </c>
      <c r="F32" s="18"/>
      <c r="G32" s="19"/>
    </row>
    <row r="33" spans="1:7" ht="25.5" customHeight="1" thickBot="1" x14ac:dyDescent="0.3">
      <c r="A33" s="4"/>
      <c r="B33" s="5" t="s">
        <v>57</v>
      </c>
      <c r="C33" s="5" t="s">
        <v>58</v>
      </c>
      <c r="D33" s="10" t="s">
        <v>172</v>
      </c>
      <c r="E33" s="6">
        <v>30</v>
      </c>
      <c r="F33" s="18"/>
      <c r="G33" s="19"/>
    </row>
    <row r="34" spans="1:7" ht="25.5" customHeight="1" thickBot="1" x14ac:dyDescent="0.3">
      <c r="A34" s="4"/>
      <c r="B34" s="5" t="s">
        <v>59</v>
      </c>
      <c r="C34" s="5" t="s">
        <v>60</v>
      </c>
      <c r="D34" s="10" t="s">
        <v>172</v>
      </c>
      <c r="E34" s="6">
        <v>30</v>
      </c>
      <c r="F34" s="18"/>
      <c r="G34" s="19"/>
    </row>
    <row r="35" spans="1:7" ht="33.75" customHeight="1" thickBot="1" x14ac:dyDescent="0.3">
      <c r="A35" s="34" t="s">
        <v>61</v>
      </c>
      <c r="B35" s="35"/>
      <c r="C35" s="2" t="s">
        <v>62</v>
      </c>
      <c r="D35" s="9" t="s">
        <v>171</v>
      </c>
      <c r="E35" s="3">
        <v>6</v>
      </c>
      <c r="F35" s="3">
        <f>IF(SUM(F36:F39)&gt;6,6,SUM(F36:F39))</f>
        <v>0</v>
      </c>
      <c r="G35" s="13" t="s">
        <v>174</v>
      </c>
    </row>
    <row r="36" spans="1:7" ht="33.75" customHeight="1" thickBot="1" x14ac:dyDescent="0.3">
      <c r="A36" s="4"/>
      <c r="B36" s="5" t="s">
        <v>63</v>
      </c>
      <c r="C36" s="5" t="s">
        <v>64</v>
      </c>
      <c r="D36" s="10" t="s">
        <v>172</v>
      </c>
      <c r="E36" s="6">
        <v>6</v>
      </c>
      <c r="F36" s="18"/>
      <c r="G36" s="19"/>
    </row>
    <row r="37" spans="1:7" ht="26.25" customHeight="1" thickBot="1" x14ac:dyDescent="0.3">
      <c r="A37" s="4"/>
      <c r="B37" s="5" t="s">
        <v>65</v>
      </c>
      <c r="C37" s="5" t="s">
        <v>66</v>
      </c>
      <c r="D37" s="10" t="s">
        <v>172</v>
      </c>
      <c r="E37" s="6">
        <v>4</v>
      </c>
      <c r="F37" s="18"/>
      <c r="G37" s="19"/>
    </row>
    <row r="38" spans="1:7" ht="57" customHeight="1" thickBot="1" x14ac:dyDescent="0.3">
      <c r="A38" s="4"/>
      <c r="B38" s="5" t="s">
        <v>67</v>
      </c>
      <c r="C38" s="5" t="s">
        <v>68</v>
      </c>
      <c r="D38" s="10" t="s">
        <v>173</v>
      </c>
      <c r="E38" s="6">
        <v>2</v>
      </c>
      <c r="F38" s="18"/>
      <c r="G38" s="19"/>
    </row>
    <row r="39" spans="1:7" ht="33.75" customHeight="1" thickBot="1" x14ac:dyDescent="0.3">
      <c r="A39" s="4"/>
      <c r="B39" s="5" t="s">
        <v>69</v>
      </c>
      <c r="C39" s="5" t="s">
        <v>70</v>
      </c>
      <c r="D39" s="10" t="s">
        <v>172</v>
      </c>
      <c r="E39" s="6">
        <v>2</v>
      </c>
      <c r="F39" s="18"/>
      <c r="G39" s="19"/>
    </row>
    <row r="40" spans="1:7" ht="33.75" customHeight="1" thickBot="1" x14ac:dyDescent="0.3">
      <c r="A40" s="34" t="s">
        <v>71</v>
      </c>
      <c r="B40" s="35"/>
      <c r="C40" s="2" t="s">
        <v>72</v>
      </c>
      <c r="D40" s="9" t="s">
        <v>171</v>
      </c>
      <c r="E40" s="3">
        <v>4</v>
      </c>
      <c r="F40" s="3">
        <f>IF(SUM(F41)&gt;4,4,SUM(F41))</f>
        <v>0</v>
      </c>
      <c r="G40" s="13" t="s">
        <v>174</v>
      </c>
    </row>
    <row r="41" spans="1:7" ht="48" customHeight="1" thickBot="1" x14ac:dyDescent="0.3">
      <c r="A41" s="4"/>
      <c r="B41" s="5" t="s">
        <v>73</v>
      </c>
      <c r="C41" s="5" t="s">
        <v>74</v>
      </c>
      <c r="D41" s="10" t="s">
        <v>173</v>
      </c>
      <c r="E41" s="6">
        <v>4</v>
      </c>
      <c r="F41" s="18"/>
      <c r="G41" s="19"/>
    </row>
    <row r="42" spans="1:7" ht="33.75" customHeight="1" thickBot="1" x14ac:dyDescent="0.3">
      <c r="A42" s="34" t="s">
        <v>75</v>
      </c>
      <c r="B42" s="35"/>
      <c r="C42" s="2" t="s">
        <v>76</v>
      </c>
      <c r="D42" s="9" t="s">
        <v>171</v>
      </c>
      <c r="E42" s="3">
        <v>1</v>
      </c>
      <c r="F42" s="3">
        <f>IF(SUM(F43:F46)&gt;1,1,SUM(F43:F46))</f>
        <v>0</v>
      </c>
      <c r="G42" s="13" t="s">
        <v>174</v>
      </c>
    </row>
    <row r="43" spans="1:7" ht="33.75" customHeight="1" thickBot="1" x14ac:dyDescent="0.3">
      <c r="A43" s="4"/>
      <c r="B43" s="5" t="s">
        <v>77</v>
      </c>
      <c r="C43" s="5" t="s">
        <v>78</v>
      </c>
      <c r="D43" s="10" t="s">
        <v>173</v>
      </c>
      <c r="E43" s="6">
        <v>1</v>
      </c>
      <c r="F43" s="18"/>
      <c r="G43" s="19"/>
    </row>
    <row r="44" spans="1:7" ht="26.25" customHeight="1" thickBot="1" x14ac:dyDescent="0.3">
      <c r="A44" s="4"/>
      <c r="B44" s="5" t="s">
        <v>79</v>
      </c>
      <c r="C44" s="5" t="s">
        <v>80</v>
      </c>
      <c r="D44" s="10" t="s">
        <v>173</v>
      </c>
      <c r="E44" s="6">
        <v>1</v>
      </c>
      <c r="F44" s="18"/>
      <c r="G44" s="19"/>
    </row>
    <row r="45" spans="1:7" ht="26.25" customHeight="1" thickBot="1" x14ac:dyDescent="0.3">
      <c r="A45" s="4"/>
      <c r="B45" s="5" t="s">
        <v>81</v>
      </c>
      <c r="C45" s="5" t="s">
        <v>82</v>
      </c>
      <c r="D45" s="10" t="s">
        <v>173</v>
      </c>
      <c r="E45" s="6">
        <v>1</v>
      </c>
      <c r="F45" s="18"/>
      <c r="G45" s="19"/>
    </row>
    <row r="46" spans="1:7" ht="33.75" customHeight="1" thickBot="1" x14ac:dyDescent="0.3">
      <c r="A46" s="4"/>
      <c r="B46" s="5" t="s">
        <v>83</v>
      </c>
      <c r="C46" s="5" t="s">
        <v>84</v>
      </c>
      <c r="D46" s="10" t="s">
        <v>173</v>
      </c>
      <c r="E46" s="6">
        <v>1</v>
      </c>
      <c r="F46" s="18"/>
      <c r="G46" s="19"/>
    </row>
    <row r="47" spans="1:7" ht="33.75" customHeight="1" thickBot="1" x14ac:dyDescent="0.3">
      <c r="A47" s="34" t="s">
        <v>85</v>
      </c>
      <c r="B47" s="35"/>
      <c r="C47" s="2" t="s">
        <v>86</v>
      </c>
      <c r="D47" s="9" t="s">
        <v>171</v>
      </c>
      <c r="E47" s="3">
        <v>7</v>
      </c>
      <c r="F47" s="3">
        <f>IF(SUM(F48:F50)&gt;7,7,SUM(F48:F50))</f>
        <v>0</v>
      </c>
      <c r="G47" s="13" t="s">
        <v>174</v>
      </c>
    </row>
    <row r="48" spans="1:7" ht="26.25" customHeight="1" thickBot="1" x14ac:dyDescent="0.3">
      <c r="A48" s="4"/>
      <c r="B48" s="5" t="s">
        <v>87</v>
      </c>
      <c r="C48" s="5" t="s">
        <v>88</v>
      </c>
      <c r="D48" s="10" t="s">
        <v>172</v>
      </c>
      <c r="E48" s="6">
        <v>7</v>
      </c>
      <c r="F48" s="18"/>
      <c r="G48" s="19"/>
    </row>
    <row r="49" spans="1:7" ht="26.25" customHeight="1" thickBot="1" x14ac:dyDescent="0.3">
      <c r="A49" s="4"/>
      <c r="B49" s="5" t="s">
        <v>89</v>
      </c>
      <c r="C49" s="5" t="s">
        <v>90</v>
      </c>
      <c r="D49" s="10" t="s">
        <v>172</v>
      </c>
      <c r="E49" s="6">
        <v>5</v>
      </c>
      <c r="F49" s="18"/>
      <c r="G49" s="19"/>
    </row>
    <row r="50" spans="1:7" ht="26.25" customHeight="1" thickBot="1" x14ac:dyDescent="0.3">
      <c r="A50" s="4"/>
      <c r="B50" s="5" t="s">
        <v>91</v>
      </c>
      <c r="C50" s="5" t="s">
        <v>92</v>
      </c>
      <c r="D50" s="10" t="s">
        <v>172</v>
      </c>
      <c r="E50" s="6">
        <v>3</v>
      </c>
      <c r="F50" s="18"/>
      <c r="G50" s="19"/>
    </row>
    <row r="51" spans="1:7" ht="33.75" customHeight="1" thickBot="1" x14ac:dyDescent="0.3">
      <c r="A51" s="34" t="s">
        <v>93</v>
      </c>
      <c r="B51" s="35"/>
      <c r="C51" s="2" t="s">
        <v>94</v>
      </c>
      <c r="D51" s="9" t="s">
        <v>171</v>
      </c>
      <c r="E51" s="3">
        <v>2</v>
      </c>
      <c r="F51" s="3">
        <f>IF(SUM(F52:F54,F56)&gt;2,2,SUM(F52:F54,F56))</f>
        <v>0</v>
      </c>
      <c r="G51" s="13" t="s">
        <v>174</v>
      </c>
    </row>
    <row r="52" spans="1:7" ht="46.5" customHeight="1" thickBot="1" x14ac:dyDescent="0.3">
      <c r="A52" s="4"/>
      <c r="B52" s="5" t="s">
        <v>95</v>
      </c>
      <c r="C52" s="5" t="s">
        <v>96</v>
      </c>
      <c r="D52" s="10" t="s">
        <v>172</v>
      </c>
      <c r="E52" s="6">
        <v>2</v>
      </c>
      <c r="F52" s="18"/>
      <c r="G52" s="19"/>
    </row>
    <row r="53" spans="1:7" ht="46.5" customHeight="1" thickBot="1" x14ac:dyDescent="0.3">
      <c r="A53" s="4"/>
      <c r="B53" s="5" t="s">
        <v>97</v>
      </c>
      <c r="C53" s="5" t="s">
        <v>98</v>
      </c>
      <c r="D53" s="10" t="s">
        <v>172</v>
      </c>
      <c r="E53" s="6">
        <v>2</v>
      </c>
      <c r="F53" s="18"/>
      <c r="G53" s="19"/>
    </row>
    <row r="54" spans="1:7" ht="46.5" customHeight="1" thickBot="1" x14ac:dyDescent="0.3">
      <c r="A54" s="4"/>
      <c r="B54" s="5" t="s">
        <v>99</v>
      </c>
      <c r="C54" s="5" t="s">
        <v>100</v>
      </c>
      <c r="D54" s="10" t="s">
        <v>172</v>
      </c>
      <c r="E54" s="6">
        <v>2</v>
      </c>
      <c r="F54" s="18"/>
      <c r="G54" s="19"/>
    </row>
    <row r="55" spans="1:7" ht="46.5" customHeight="1" thickBot="1" x14ac:dyDescent="0.3">
      <c r="A55" s="4"/>
      <c r="B55" s="5" t="s">
        <v>101</v>
      </c>
      <c r="C55" s="5" t="s">
        <v>102</v>
      </c>
      <c r="D55" s="10" t="s">
        <v>172</v>
      </c>
      <c r="E55" s="6">
        <v>0</v>
      </c>
      <c r="F55" s="18"/>
      <c r="G55" s="19"/>
    </row>
    <row r="56" spans="1:7" ht="46.5" customHeight="1" thickBot="1" x14ac:dyDescent="0.3">
      <c r="A56" s="4"/>
      <c r="B56" s="5" t="s">
        <v>103</v>
      </c>
      <c r="C56" s="5" t="s">
        <v>104</v>
      </c>
      <c r="D56" s="10" t="s">
        <v>172</v>
      </c>
      <c r="E56" s="6">
        <v>2</v>
      </c>
      <c r="F56" s="18"/>
      <c r="G56" s="19"/>
    </row>
    <row r="57" spans="1:7" ht="33.75" customHeight="1" thickBot="1" x14ac:dyDescent="0.3">
      <c r="A57" s="34" t="s">
        <v>105</v>
      </c>
      <c r="B57" s="35"/>
      <c r="C57" s="2" t="s">
        <v>106</v>
      </c>
      <c r="D57" s="9" t="s">
        <v>171</v>
      </c>
      <c r="E57" s="3">
        <v>4</v>
      </c>
      <c r="F57" s="3">
        <f>IF(SUM(F58:F60,F63:F65)&gt;4,4,SUM(F58:F60,F63:F65))</f>
        <v>0</v>
      </c>
      <c r="G57" s="13" t="s">
        <v>174</v>
      </c>
    </row>
    <row r="58" spans="1:7" ht="26.25" customHeight="1" thickBot="1" x14ac:dyDescent="0.3">
      <c r="A58" s="4"/>
      <c r="B58" s="5" t="s">
        <v>107</v>
      </c>
      <c r="C58" s="5" t="s">
        <v>108</v>
      </c>
      <c r="D58" s="10" t="s">
        <v>172</v>
      </c>
      <c r="E58" s="6">
        <v>4</v>
      </c>
      <c r="F58" s="18"/>
      <c r="G58" s="19"/>
    </row>
    <row r="59" spans="1:7" ht="30" customHeight="1" thickBot="1" x14ac:dyDescent="0.3">
      <c r="A59" s="4"/>
      <c r="B59" s="5" t="s">
        <v>109</v>
      </c>
      <c r="C59" s="5" t="s">
        <v>110</v>
      </c>
      <c r="D59" s="10" t="s">
        <v>172</v>
      </c>
      <c r="E59" s="6">
        <v>4</v>
      </c>
      <c r="F59" s="18"/>
      <c r="G59" s="19"/>
    </row>
    <row r="60" spans="1:7" ht="26.25" customHeight="1" thickBot="1" x14ac:dyDescent="0.3">
      <c r="A60" s="4"/>
      <c r="B60" s="5" t="s">
        <v>111</v>
      </c>
      <c r="C60" s="5" t="s">
        <v>112</v>
      </c>
      <c r="D60" s="10" t="s">
        <v>172</v>
      </c>
      <c r="E60" s="6">
        <v>4</v>
      </c>
      <c r="F60" s="18"/>
      <c r="G60" s="19"/>
    </row>
    <row r="61" spans="1:7" ht="26.25" customHeight="1" thickBot="1" x14ac:dyDescent="0.3">
      <c r="A61" s="4"/>
      <c r="B61" s="5" t="s">
        <v>113</v>
      </c>
      <c r="C61" s="5" t="s">
        <v>114</v>
      </c>
      <c r="D61" s="10" t="s">
        <v>172</v>
      </c>
      <c r="E61" s="6">
        <v>0</v>
      </c>
      <c r="F61" s="6"/>
      <c r="G61" s="11"/>
    </row>
    <row r="62" spans="1:7" ht="26.25" customHeight="1" thickBot="1" x14ac:dyDescent="0.3">
      <c r="A62" s="4"/>
      <c r="B62" s="5" t="s">
        <v>115</v>
      </c>
      <c r="C62" s="5" t="s">
        <v>116</v>
      </c>
      <c r="D62" s="10" t="s">
        <v>172</v>
      </c>
      <c r="E62" s="6">
        <v>0</v>
      </c>
      <c r="F62" s="6"/>
      <c r="G62" s="11"/>
    </row>
    <row r="63" spans="1:7" ht="26.25" customHeight="1" thickBot="1" x14ac:dyDescent="0.3">
      <c r="A63" s="4"/>
      <c r="B63" s="5" t="s">
        <v>117</v>
      </c>
      <c r="C63" s="5" t="s">
        <v>118</v>
      </c>
      <c r="D63" s="10" t="s">
        <v>173</v>
      </c>
      <c r="E63" s="6">
        <v>1</v>
      </c>
      <c r="F63" s="18"/>
      <c r="G63" s="19"/>
    </row>
    <row r="64" spans="1:7" ht="26.25" customHeight="1" thickBot="1" x14ac:dyDescent="0.3">
      <c r="A64" s="4"/>
      <c r="B64" s="5" t="s">
        <v>119</v>
      </c>
      <c r="C64" s="5" t="s">
        <v>120</v>
      </c>
      <c r="D64" s="10" t="s">
        <v>173</v>
      </c>
      <c r="E64" s="6">
        <v>1</v>
      </c>
      <c r="F64" s="18"/>
      <c r="G64" s="19"/>
    </row>
    <row r="65" spans="1:7" ht="26.25" customHeight="1" thickBot="1" x14ac:dyDescent="0.3">
      <c r="A65" s="4"/>
      <c r="B65" s="5" t="s">
        <v>121</v>
      </c>
      <c r="C65" s="5" t="s">
        <v>122</v>
      </c>
      <c r="D65" s="10" t="s">
        <v>173</v>
      </c>
      <c r="E65" s="6">
        <v>1</v>
      </c>
      <c r="F65" s="18"/>
      <c r="G65" s="19"/>
    </row>
    <row r="66" spans="1:7" ht="33.75" customHeight="1" thickBot="1" x14ac:dyDescent="0.3">
      <c r="A66" s="34" t="s">
        <v>123</v>
      </c>
      <c r="B66" s="35"/>
      <c r="C66" s="2" t="s">
        <v>124</v>
      </c>
      <c r="D66" s="9" t="s">
        <v>171</v>
      </c>
      <c r="E66" s="3">
        <v>2</v>
      </c>
      <c r="F66" s="3">
        <f>IF(SUM(F67:F69)&gt;2,2,SUM(F67:F69))</f>
        <v>0</v>
      </c>
      <c r="G66" s="13" t="s">
        <v>174</v>
      </c>
    </row>
    <row r="67" spans="1:7" ht="25.5" customHeight="1" thickBot="1" x14ac:dyDescent="0.3">
      <c r="A67" s="4"/>
      <c r="B67" s="5" t="s">
        <v>125</v>
      </c>
      <c r="C67" s="5" t="s">
        <v>126</v>
      </c>
      <c r="D67" s="10" t="s">
        <v>172</v>
      </c>
      <c r="E67" s="6">
        <v>2</v>
      </c>
      <c r="F67" s="18"/>
      <c r="G67" s="19"/>
    </row>
    <row r="68" spans="1:7" ht="25.5" customHeight="1" thickBot="1" x14ac:dyDescent="0.3">
      <c r="A68" s="4"/>
      <c r="B68" s="5" t="s">
        <v>127</v>
      </c>
      <c r="C68" s="5" t="s">
        <v>128</v>
      </c>
      <c r="D68" s="10" t="s">
        <v>172</v>
      </c>
      <c r="E68" s="6">
        <v>2</v>
      </c>
      <c r="F68" s="18"/>
      <c r="G68" s="19"/>
    </row>
    <row r="69" spans="1:7" ht="25.5" customHeight="1" thickBot="1" x14ac:dyDescent="0.3">
      <c r="A69" s="4"/>
      <c r="B69" s="5" t="s">
        <v>129</v>
      </c>
      <c r="C69" s="5" t="s">
        <v>130</v>
      </c>
      <c r="D69" s="10" t="s">
        <v>172</v>
      </c>
      <c r="E69" s="6">
        <v>2</v>
      </c>
      <c r="F69" s="18"/>
      <c r="G69" s="19"/>
    </row>
    <row r="70" spans="1:7" ht="33.75" customHeight="1" thickBot="1" x14ac:dyDescent="0.3">
      <c r="A70" s="34" t="s">
        <v>131</v>
      </c>
      <c r="B70" s="35"/>
      <c r="C70" s="2" t="s">
        <v>132</v>
      </c>
      <c r="D70" s="9" t="s">
        <v>171</v>
      </c>
      <c r="E70" s="3">
        <v>5</v>
      </c>
      <c r="F70" s="3">
        <f>IF(SUM(F71:F77)&gt;5,5,SUM(F71:F77))</f>
        <v>0</v>
      </c>
      <c r="G70" s="13" t="s">
        <v>174</v>
      </c>
    </row>
    <row r="71" spans="1:7" ht="26.25" customHeight="1" thickBot="1" x14ac:dyDescent="0.3">
      <c r="A71" s="4"/>
      <c r="B71" s="5" t="s">
        <v>133</v>
      </c>
      <c r="C71" s="5" t="s">
        <v>134</v>
      </c>
      <c r="D71" s="10" t="s">
        <v>172</v>
      </c>
      <c r="E71" s="6">
        <v>4</v>
      </c>
      <c r="F71" s="18"/>
      <c r="G71" s="19"/>
    </row>
    <row r="72" spans="1:7" ht="26.25" customHeight="1" thickBot="1" x14ac:dyDescent="0.3">
      <c r="A72" s="4"/>
      <c r="B72" s="5" t="s">
        <v>135</v>
      </c>
      <c r="C72" s="5" t="s">
        <v>136</v>
      </c>
      <c r="D72" s="10" t="s">
        <v>172</v>
      </c>
      <c r="E72" s="6">
        <v>5</v>
      </c>
      <c r="F72" s="18"/>
      <c r="G72" s="19"/>
    </row>
    <row r="73" spans="1:7" ht="26.25" customHeight="1" thickBot="1" x14ac:dyDescent="0.3">
      <c r="A73" s="4"/>
      <c r="B73" s="5" t="s">
        <v>137</v>
      </c>
      <c r="C73" s="5" t="s">
        <v>138</v>
      </c>
      <c r="D73" s="10" t="s">
        <v>172</v>
      </c>
      <c r="E73" s="6">
        <v>5</v>
      </c>
      <c r="F73" s="18"/>
      <c r="G73" s="19"/>
    </row>
    <row r="74" spans="1:7" ht="26.25" customHeight="1" thickBot="1" x14ac:dyDescent="0.3">
      <c r="A74" s="4"/>
      <c r="B74" s="5" t="s">
        <v>139</v>
      </c>
      <c r="C74" s="5" t="s">
        <v>140</v>
      </c>
      <c r="D74" s="10" t="s">
        <v>172</v>
      </c>
      <c r="E74" s="6">
        <v>5</v>
      </c>
      <c r="F74" s="18"/>
      <c r="G74" s="19"/>
    </row>
    <row r="75" spans="1:7" ht="26.25" customHeight="1" thickBot="1" x14ac:dyDescent="0.3">
      <c r="A75" s="4"/>
      <c r="B75" s="5" t="s">
        <v>141</v>
      </c>
      <c r="C75" s="5" t="s">
        <v>142</v>
      </c>
      <c r="D75" s="10" t="s">
        <v>173</v>
      </c>
      <c r="E75" s="6">
        <v>1</v>
      </c>
      <c r="F75" s="18"/>
      <c r="G75" s="19"/>
    </row>
    <row r="76" spans="1:7" ht="26.25" customHeight="1" thickBot="1" x14ac:dyDescent="0.3">
      <c r="A76" s="4"/>
      <c r="B76" s="5" t="s">
        <v>143</v>
      </c>
      <c r="C76" s="5" t="s">
        <v>144</v>
      </c>
      <c r="D76" s="10" t="s">
        <v>173</v>
      </c>
      <c r="E76" s="6">
        <v>1</v>
      </c>
      <c r="F76" s="18"/>
      <c r="G76" s="19"/>
    </row>
    <row r="77" spans="1:7" ht="26.25" customHeight="1" thickBot="1" x14ac:dyDescent="0.3">
      <c r="A77" s="4"/>
      <c r="B77" s="5" t="s">
        <v>145</v>
      </c>
      <c r="C77" s="5" t="s">
        <v>146</v>
      </c>
      <c r="D77" s="10" t="s">
        <v>172</v>
      </c>
      <c r="E77" s="6">
        <v>0</v>
      </c>
      <c r="F77" s="22"/>
      <c r="G77" s="21"/>
    </row>
    <row r="78" spans="1:7" ht="33.75" customHeight="1" thickBot="1" x14ac:dyDescent="0.3">
      <c r="A78" s="34" t="s">
        <v>147</v>
      </c>
      <c r="B78" s="35"/>
      <c r="C78" s="2" t="s">
        <v>148</v>
      </c>
      <c r="D78" s="9" t="s">
        <v>171</v>
      </c>
      <c r="E78" s="3">
        <v>2</v>
      </c>
      <c r="F78" s="3">
        <f>IF(SUM(F79:F80)&gt;2,2,SUM(F79:F80))</f>
        <v>0</v>
      </c>
      <c r="G78" s="13" t="s">
        <v>174</v>
      </c>
    </row>
    <row r="79" spans="1:7" ht="26.25" customHeight="1" thickBot="1" x14ac:dyDescent="0.3">
      <c r="A79" s="4"/>
      <c r="B79" s="5" t="s">
        <v>149</v>
      </c>
      <c r="C79" s="5" t="s">
        <v>150</v>
      </c>
      <c r="D79" s="10" t="s">
        <v>173</v>
      </c>
      <c r="E79" s="6">
        <v>1</v>
      </c>
      <c r="F79" s="18"/>
      <c r="G79" s="19"/>
    </row>
    <row r="80" spans="1:7" ht="26.25" customHeight="1" thickBot="1" x14ac:dyDescent="0.3">
      <c r="A80" s="4"/>
      <c r="B80" s="5" t="s">
        <v>151</v>
      </c>
      <c r="C80" s="5" t="s">
        <v>152</v>
      </c>
      <c r="D80" s="10" t="s">
        <v>173</v>
      </c>
      <c r="E80" s="6">
        <v>1</v>
      </c>
      <c r="F80" s="23"/>
      <c r="G80" s="24"/>
    </row>
    <row r="81" spans="1:7" ht="33.75" customHeight="1" thickBot="1" x14ac:dyDescent="0.3">
      <c r="A81" s="34" t="s">
        <v>153</v>
      </c>
      <c r="B81" s="35"/>
      <c r="C81" s="2" t="s">
        <v>154</v>
      </c>
      <c r="D81" s="9" t="s">
        <v>171</v>
      </c>
      <c r="E81" s="3">
        <v>5</v>
      </c>
      <c r="F81" s="3">
        <f>IF(SUM(F82:F84)&gt;5,5,SUM(F82:F84))</f>
        <v>0</v>
      </c>
      <c r="G81" s="13" t="s">
        <v>174</v>
      </c>
    </row>
    <row r="82" spans="1:7" ht="33.75" customHeight="1" thickBot="1" x14ac:dyDescent="0.3">
      <c r="A82" s="4"/>
      <c r="B82" s="5" t="s">
        <v>155</v>
      </c>
      <c r="C82" s="5" t="s">
        <v>156</v>
      </c>
      <c r="D82" s="10" t="s">
        <v>173</v>
      </c>
      <c r="E82" s="6">
        <v>1</v>
      </c>
      <c r="F82" s="18"/>
      <c r="G82" s="19"/>
    </row>
    <row r="83" spans="1:7" ht="33.75" customHeight="1" thickBot="1" x14ac:dyDescent="0.3">
      <c r="A83" s="4"/>
      <c r="B83" s="5" t="s">
        <v>157</v>
      </c>
      <c r="C83" s="5" t="s">
        <v>158</v>
      </c>
      <c r="D83" s="10" t="s">
        <v>173</v>
      </c>
      <c r="E83" s="6">
        <v>5</v>
      </c>
      <c r="F83" s="18"/>
      <c r="G83" s="19"/>
    </row>
    <row r="84" spans="1:7" ht="33.75" customHeight="1" thickBot="1" x14ac:dyDescent="0.3">
      <c r="A84" s="4"/>
      <c r="B84" s="5" t="s">
        <v>159</v>
      </c>
      <c r="C84" s="5" t="s">
        <v>160</v>
      </c>
      <c r="D84" s="10" t="s">
        <v>173</v>
      </c>
      <c r="E84" s="6">
        <v>5</v>
      </c>
      <c r="F84" s="18"/>
      <c r="G84" s="19"/>
    </row>
    <row r="85" spans="1:7" ht="33" customHeight="1" thickBot="1" x14ac:dyDescent="0.3">
      <c r="A85" s="34" t="s">
        <v>161</v>
      </c>
      <c r="B85" s="35"/>
      <c r="C85" s="2" t="s">
        <v>162</v>
      </c>
      <c r="D85" s="9" t="s">
        <v>171</v>
      </c>
      <c r="E85" s="3">
        <v>20</v>
      </c>
      <c r="F85" s="3">
        <f>IF(SUM(F86:F88)&gt;20,20,SUM(F86:F88))</f>
        <v>0</v>
      </c>
      <c r="G85" s="13" t="s">
        <v>174</v>
      </c>
    </row>
    <row r="86" spans="1:7" ht="30" customHeight="1" thickBot="1" x14ac:dyDescent="0.3">
      <c r="A86" s="4"/>
      <c r="B86" s="5" t="s">
        <v>163</v>
      </c>
      <c r="C86" s="5" t="s">
        <v>164</v>
      </c>
      <c r="D86" s="10" t="s">
        <v>172</v>
      </c>
      <c r="E86" s="6">
        <v>20</v>
      </c>
      <c r="F86" s="18"/>
      <c r="G86" s="19"/>
    </row>
    <row r="87" spans="1:7" ht="30" customHeight="1" thickBot="1" x14ac:dyDescent="0.3">
      <c r="A87" s="4"/>
      <c r="B87" s="5" t="s">
        <v>165</v>
      </c>
      <c r="C87" s="5" t="s">
        <v>166</v>
      </c>
      <c r="D87" s="10" t="s">
        <v>172</v>
      </c>
      <c r="E87" s="6">
        <v>20</v>
      </c>
      <c r="F87" s="18"/>
      <c r="G87" s="19"/>
    </row>
    <row r="88" spans="1:7" ht="30" customHeight="1" thickBot="1" x14ac:dyDescent="0.3">
      <c r="A88" s="4"/>
      <c r="B88" s="5" t="s">
        <v>167</v>
      </c>
      <c r="C88" s="5" t="s">
        <v>168</v>
      </c>
      <c r="D88" s="10" t="s">
        <v>173</v>
      </c>
      <c r="E88" s="6">
        <v>20</v>
      </c>
      <c r="F88" s="18"/>
      <c r="G88" s="19"/>
    </row>
    <row r="89" spans="1:7" ht="27.75" customHeight="1" thickBot="1" x14ac:dyDescent="0.3">
      <c r="A89" s="39" t="s">
        <v>169</v>
      </c>
      <c r="B89" s="40"/>
      <c r="C89" s="41"/>
      <c r="D89" s="16"/>
      <c r="E89" s="17">
        <v>100</v>
      </c>
      <c r="F89" s="17">
        <f>SUM(F11,F14,F18,F35,F40,F42,F47,F51,F57,F66,F70,F78,F81,F85)</f>
        <v>0</v>
      </c>
      <c r="G89" s="1"/>
    </row>
  </sheetData>
  <sheetProtection algorithmName="SHA-512" hashValue="KSbJqmP0bJUoYJgnkKSeKwC+BI+5J9ufGvSwaZlXv+7IXOequUyuYBwFXtmxmIEAJubCxIjJLKlvAW4aV0ZHDw==" saltValue="2GW9L8CNcdYeDRfY6J7eCA==" spinCount="100000" sheet="1" objects="1" scenarios="1"/>
  <mergeCells count="26">
    <mergeCell ref="A78:B78"/>
    <mergeCell ref="A81:B81"/>
    <mergeCell ref="A85:B85"/>
    <mergeCell ref="A89:C89"/>
    <mergeCell ref="C10:D10"/>
    <mergeCell ref="A70:B70"/>
    <mergeCell ref="A10:B10"/>
    <mergeCell ref="A11:B11"/>
    <mergeCell ref="A14:B14"/>
    <mergeCell ref="A18:B18"/>
    <mergeCell ref="A35:B35"/>
    <mergeCell ref="A40:B40"/>
    <mergeCell ref="A42:B42"/>
    <mergeCell ref="A47:B47"/>
    <mergeCell ref="A51:B51"/>
    <mergeCell ref="A57:B57"/>
    <mergeCell ref="A66:B66"/>
    <mergeCell ref="B6:G6"/>
    <mergeCell ref="B7:G7"/>
    <mergeCell ref="B8:G8"/>
    <mergeCell ref="A9:G9"/>
    <mergeCell ref="A1:G1"/>
    <mergeCell ref="A2:G2"/>
    <mergeCell ref="A3:G3"/>
    <mergeCell ref="B4:G4"/>
    <mergeCell ref="B5:G5"/>
  </mergeCells>
  <pageMargins left="0.7" right="0.7" top="0.75" bottom="0.75" header="0.3" footer="0.3"/>
  <pageSetup paperSize="9" scale="52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2026-04-06T12:09:56Z</cp:lastPrinted>
  <dcterms:created xsi:type="dcterms:W3CDTF">2025-12-17T13:17:44Z</dcterms:created>
  <dcterms:modified xsi:type="dcterms:W3CDTF">2026-05-19T10:14:35Z</dcterms:modified>
</cp:coreProperties>
</file>